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718" activeTab="0"/>
  </bookViews>
  <sheets>
    <sheet name="квалификация" sheetId="1" r:id="rId1"/>
    <sheet name="плей офф" sheetId="2" r:id="rId2"/>
    <sheet name="__VBA__0" sheetId="3" r:id="rId3"/>
    <sheet name="__VBA__1" sheetId="4" r:id="rId4"/>
  </sheets>
  <definedNames/>
  <calcPr fullCalcOnLoad="1"/>
</workbook>
</file>

<file path=xl/sharedStrings.xml><?xml version="1.0" encoding="utf-8"?>
<sst xmlns="http://schemas.openxmlformats.org/spreadsheetml/2006/main" count="118" uniqueCount="67">
  <si>
    <t>Волгоградская областная</t>
  </si>
  <si>
    <t xml:space="preserve">Федерация Спортивного </t>
  </si>
  <si>
    <t>Боулинга</t>
  </si>
  <si>
    <t>Таблица результатов Открытого Чемпионата Волгоградской обл. 2018</t>
  </si>
  <si>
    <t xml:space="preserve">2  этап </t>
  </si>
  <si>
    <t xml:space="preserve"> 17 февраля 2018 г.</t>
  </si>
  <si>
    <t>ФИО</t>
  </si>
  <si>
    <t>итого</t>
  </si>
  <si>
    <t>сред.</t>
  </si>
  <si>
    <t>макс.</t>
  </si>
  <si>
    <t>разн.</t>
  </si>
  <si>
    <t>место</t>
  </si>
  <si>
    <t>макс</t>
  </si>
  <si>
    <t>мин.</t>
  </si>
  <si>
    <t>Безотосный Алексей</t>
  </si>
  <si>
    <t>Марченко Петр</t>
  </si>
  <si>
    <t>Мисходжев Руслан</t>
  </si>
  <si>
    <t>Поляков Александр</t>
  </si>
  <si>
    <t>Тарапатин Василий</t>
  </si>
  <si>
    <t>Белов Андрей</t>
  </si>
  <si>
    <t>Лихолай Алла</t>
  </si>
  <si>
    <t>Вайнман Марина</t>
  </si>
  <si>
    <t>Гущин Александр</t>
  </si>
  <si>
    <t>Анипко Александр</t>
  </si>
  <si>
    <t>Лаптев Вячеслав</t>
  </si>
  <si>
    <t>Фамин Денис</t>
  </si>
  <si>
    <t>Лазарев Сергей</t>
  </si>
  <si>
    <t>Беляков Александр</t>
  </si>
  <si>
    <t>Иванова Ольга</t>
  </si>
  <si>
    <t>Смирнов Павел</t>
  </si>
  <si>
    <t>Антюфеева Елена</t>
  </si>
  <si>
    <t>Рычагов Максим</t>
  </si>
  <si>
    <t>Егозарьян Артур</t>
  </si>
  <si>
    <t>Тихонов Константин</t>
  </si>
  <si>
    <t>Карпов Сергей</t>
  </si>
  <si>
    <t>Мезинов Антон</t>
  </si>
  <si>
    <t>Хожамуратова Роза</t>
  </si>
  <si>
    <t>Кияшкин Александр</t>
  </si>
  <si>
    <t>Калачев Петр</t>
  </si>
  <si>
    <t>Вайнман Алексей</t>
  </si>
  <si>
    <t>Новикова Кристина</t>
  </si>
  <si>
    <t>Мясникова Наталья</t>
  </si>
  <si>
    <t>Хохлов Сергей</t>
  </si>
  <si>
    <t>Голубев Анатолий</t>
  </si>
  <si>
    <t>Сажнева Наталья</t>
  </si>
  <si>
    <t>Лявин Андрей</t>
  </si>
  <si>
    <t xml:space="preserve">             ПЛЕЙ ОФФ Открытого Чемпионата Волгоградской обл. 2018</t>
  </si>
  <si>
    <t>2 этап</t>
  </si>
  <si>
    <t>17 февраля  2018г.</t>
  </si>
  <si>
    <t>Дор5</t>
  </si>
  <si>
    <t>Дор.12</t>
  </si>
  <si>
    <t xml:space="preserve">    Дор.6</t>
  </si>
  <si>
    <t>Дор.11</t>
  </si>
  <si>
    <t xml:space="preserve">        Дор.7</t>
  </si>
  <si>
    <t>Дор.9</t>
  </si>
  <si>
    <t xml:space="preserve">         Дор.8</t>
  </si>
  <si>
    <t>Дор.10</t>
  </si>
  <si>
    <t xml:space="preserve">  Дор9</t>
  </si>
  <si>
    <t>Дор.8</t>
  </si>
  <si>
    <t>Дор7</t>
  </si>
  <si>
    <t>Дор.6</t>
  </si>
  <si>
    <t>Дор.5</t>
  </si>
  <si>
    <t>ФИНАЛ ЗА 1 МЕСТО</t>
  </si>
  <si>
    <t>1 место    Фамин Д</t>
  </si>
  <si>
    <t>2 место    Безотосный А</t>
  </si>
  <si>
    <t>3 место    Лазарев С</t>
  </si>
  <si>
    <t>ФИНАЛ ЗА 3 МЕСТО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</si>
</sst>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28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11"/>
      <color indexed="8"/>
      <name val="Arial Cyr"/>
      <family val="2"/>
    </font>
    <font>
      <b/>
      <sz val="14"/>
      <name val="Times New Roman"/>
      <family val="1"/>
    </font>
    <font>
      <b/>
      <sz val="11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0"/>
    </font>
    <font>
      <b/>
      <sz val="20"/>
      <color indexed="62"/>
      <name val="Arial"/>
      <family val="2"/>
    </font>
    <font>
      <b/>
      <sz val="20"/>
      <color indexed="12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6" fillId="0" borderId="0" xfId="0" applyFont="1" applyBorder="1" applyAlignment="1">
      <alignment/>
    </xf>
    <xf numFmtId="164" fontId="8" fillId="2" borderId="1" xfId="0" applyFont="1" applyFill="1" applyBorder="1" applyAlignment="1">
      <alignment horizontal="center"/>
    </xf>
    <xf numFmtId="164" fontId="8" fillId="3" borderId="1" xfId="0" applyFont="1" applyFill="1" applyBorder="1" applyAlignment="1">
      <alignment horizontal="center"/>
    </xf>
    <xf numFmtId="164" fontId="8" fillId="4" borderId="1" xfId="0" applyFont="1" applyFill="1" applyBorder="1" applyAlignment="1">
      <alignment horizontal="center"/>
    </xf>
    <xf numFmtId="164" fontId="9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4" fontId="10" fillId="0" borderId="0" xfId="0" applyFont="1" applyAlignment="1">
      <alignment/>
    </xf>
    <xf numFmtId="164" fontId="11" fillId="2" borderId="1" xfId="20" applyFont="1" applyFill="1" applyBorder="1" applyAlignment="1">
      <alignment horizontal="center"/>
      <protection/>
    </xf>
    <xf numFmtId="164" fontId="12" fillId="3" borderId="1" xfId="0" applyFont="1" applyFill="1" applyBorder="1" applyAlignment="1">
      <alignment horizontal="left"/>
    </xf>
    <xf numFmtId="164" fontId="13" fillId="4" borderId="1" xfId="0" applyFont="1" applyFill="1" applyBorder="1" applyAlignment="1">
      <alignment horizontal="center" vertical="center"/>
    </xf>
    <xf numFmtId="164" fontId="13" fillId="3" borderId="1" xfId="0" applyFont="1" applyFill="1" applyBorder="1" applyAlignment="1">
      <alignment horizontal="center" vertical="center"/>
    </xf>
    <xf numFmtId="165" fontId="13" fillId="3" borderId="1" xfId="0" applyNumberFormat="1" applyFont="1" applyFill="1" applyBorder="1" applyAlignment="1">
      <alignment horizontal="center" vertical="center"/>
    </xf>
    <xf numFmtId="166" fontId="13" fillId="3" borderId="1" xfId="0" applyNumberFormat="1" applyFont="1" applyFill="1" applyBorder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4" fontId="10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13" fillId="2" borderId="1" xfId="0" applyFont="1" applyFill="1" applyBorder="1" applyAlignment="1">
      <alignment horizontal="center" vertical="center"/>
    </xf>
    <xf numFmtId="164" fontId="12" fillId="3" borderId="1" xfId="0" applyFont="1" applyFill="1" applyBorder="1" applyAlignment="1">
      <alignment/>
    </xf>
    <xf numFmtId="164" fontId="11" fillId="2" borderId="2" xfId="20" applyFont="1" applyFill="1" applyBorder="1" applyAlignment="1">
      <alignment horizontal="center"/>
      <protection/>
    </xf>
    <xf numFmtId="164" fontId="13" fillId="4" borderId="3" xfId="0" applyFont="1" applyFill="1" applyBorder="1" applyAlignment="1">
      <alignment horizontal="center" vertical="center"/>
    </xf>
    <xf numFmtId="164" fontId="13" fillId="3" borderId="3" xfId="0" applyFont="1" applyFill="1" applyBorder="1" applyAlignment="1">
      <alignment horizontal="center" vertical="center"/>
    </xf>
    <xf numFmtId="165" fontId="13" fillId="3" borderId="3" xfId="0" applyNumberFormat="1" applyFont="1" applyFill="1" applyBorder="1" applyAlignment="1">
      <alignment horizontal="center" vertical="center"/>
    </xf>
    <xf numFmtId="166" fontId="13" fillId="3" borderId="3" xfId="0" applyNumberFormat="1" applyFont="1" applyFill="1" applyBorder="1" applyAlignment="1">
      <alignment horizontal="center" vertical="center"/>
    </xf>
    <xf numFmtId="164" fontId="12" fillId="3" borderId="4" xfId="0" applyFont="1" applyFill="1" applyBorder="1" applyAlignment="1">
      <alignment/>
    </xf>
    <xf numFmtId="164" fontId="12" fillId="3" borderId="3" xfId="0" applyFont="1" applyFill="1" applyBorder="1" applyAlignment="1">
      <alignment horizontal="left"/>
    </xf>
    <xf numFmtId="164" fontId="12" fillId="3" borderId="1" xfId="0" applyFont="1" applyFill="1" applyBorder="1" applyAlignment="1">
      <alignment/>
    </xf>
    <xf numFmtId="164" fontId="13" fillId="3" borderId="1" xfId="20" applyFont="1" applyFill="1" applyBorder="1" applyProtection="1">
      <alignment/>
      <protection locked="0"/>
    </xf>
    <xf numFmtId="164" fontId="14" fillId="0" borderId="0" xfId="0" applyFont="1" applyAlignment="1">
      <alignment/>
    </xf>
    <xf numFmtId="164" fontId="9" fillId="0" borderId="0" xfId="0" applyFont="1" applyFill="1" applyBorder="1" applyAlignment="1">
      <alignment horizontal="center"/>
    </xf>
    <xf numFmtId="164" fontId="8" fillId="0" borderId="0" xfId="0" applyFont="1" applyBorder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10" fillId="0" borderId="0" xfId="0" applyFont="1" applyBorder="1" applyAlignment="1">
      <alignment horizontal="center" vertical="center"/>
    </xf>
    <xf numFmtId="164" fontId="15" fillId="0" borderId="0" xfId="0" applyFont="1" applyFill="1" applyBorder="1" applyAlignment="1">
      <alignment/>
    </xf>
    <xf numFmtId="164" fontId="16" fillId="0" borderId="0" xfId="0" applyFont="1" applyBorder="1" applyAlignment="1">
      <alignment/>
    </xf>
    <xf numFmtId="164" fontId="18" fillId="0" borderId="0" xfId="0" applyFont="1" applyAlignment="1">
      <alignment/>
    </xf>
    <xf numFmtId="164" fontId="15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22" fillId="0" borderId="5" xfId="0" applyFont="1" applyBorder="1" applyAlignment="1">
      <alignment horizontal="center"/>
    </xf>
    <xf numFmtId="164" fontId="25" fillId="3" borderId="1" xfId="0" applyFont="1" applyFill="1" applyBorder="1" applyAlignment="1">
      <alignment horizontal="left"/>
    </xf>
    <xf numFmtId="164" fontId="22" fillId="0" borderId="5" xfId="0" applyFont="1" applyBorder="1" applyAlignment="1">
      <alignment/>
    </xf>
    <xf numFmtId="164" fontId="22" fillId="0" borderId="6" xfId="0" applyFont="1" applyFill="1" applyBorder="1" applyAlignment="1">
      <alignment/>
    </xf>
    <xf numFmtId="164" fontId="22" fillId="0" borderId="0" xfId="0" applyFont="1" applyBorder="1" applyAlignment="1">
      <alignment horizontal="center"/>
    </xf>
    <xf numFmtId="164" fontId="22" fillId="0" borderId="0" xfId="0" applyFont="1" applyBorder="1" applyAlignment="1">
      <alignment/>
    </xf>
    <xf numFmtId="164" fontId="22" fillId="0" borderId="0" xfId="0" applyFont="1" applyAlignment="1">
      <alignment horizontal="center"/>
    </xf>
    <xf numFmtId="164" fontId="26" fillId="0" borderId="0" xfId="0" applyFont="1" applyAlignment="1">
      <alignment/>
    </xf>
    <xf numFmtId="164" fontId="25" fillId="3" borderId="1" xfId="0" applyFont="1" applyFill="1" applyBorder="1" applyAlignment="1">
      <alignment/>
    </xf>
    <xf numFmtId="164" fontId="22" fillId="0" borderId="0" xfId="0" applyFont="1" applyFill="1" applyBorder="1" applyAlignment="1">
      <alignment/>
    </xf>
    <xf numFmtId="164" fontId="2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квалификаци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47625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5143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9</xdr:row>
      <xdr:rowOff>19050</xdr:rowOff>
    </xdr:from>
    <xdr:to>
      <xdr:col>8</xdr:col>
      <xdr:colOff>428625</xdr:colOff>
      <xdr:row>9</xdr:row>
      <xdr:rowOff>47625</xdr:rowOff>
    </xdr:to>
    <xdr:sp>
      <xdr:nvSpPr>
        <xdr:cNvPr id="1" name="Автофигура 1"/>
        <xdr:cNvSpPr>
          <a:spLocks/>
        </xdr:cNvSpPr>
      </xdr:nvSpPr>
      <xdr:spPr>
        <a:xfrm>
          <a:off x="6772275" y="1476375"/>
          <a:ext cx="9525" cy="28575"/>
        </a:xfrm>
        <a:prstGeom prst="rightArrow">
          <a:avLst>
            <a:gd name="adj1" fmla="val 25000"/>
            <a:gd name="adj2" fmla="val -25000"/>
          </a:avLst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5</xdr:row>
      <xdr:rowOff>85725</xdr:rowOff>
    </xdr:from>
    <xdr:to>
      <xdr:col>9</xdr:col>
      <xdr:colOff>238125</xdr:colOff>
      <xdr:row>6</xdr:row>
      <xdr:rowOff>104775</xdr:rowOff>
    </xdr:to>
    <xdr:sp>
      <xdr:nvSpPr>
        <xdr:cNvPr id="2" name="Строка 2"/>
        <xdr:cNvSpPr>
          <a:spLocks/>
        </xdr:cNvSpPr>
      </xdr:nvSpPr>
      <xdr:spPr>
        <a:xfrm>
          <a:off x="6772275" y="895350"/>
          <a:ext cx="27622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7</xdr:row>
      <xdr:rowOff>38100</xdr:rowOff>
    </xdr:from>
    <xdr:to>
      <xdr:col>10</xdr:col>
      <xdr:colOff>9525</xdr:colOff>
      <xdr:row>9</xdr:row>
      <xdr:rowOff>9525</xdr:rowOff>
    </xdr:to>
    <xdr:sp>
      <xdr:nvSpPr>
        <xdr:cNvPr id="3" name="Строка 3"/>
        <xdr:cNvSpPr>
          <a:spLocks/>
        </xdr:cNvSpPr>
      </xdr:nvSpPr>
      <xdr:spPr>
        <a:xfrm flipV="1">
          <a:off x="6772275" y="1171575"/>
          <a:ext cx="285750" cy="295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11</xdr:row>
      <xdr:rowOff>57150</xdr:rowOff>
    </xdr:from>
    <xdr:to>
      <xdr:col>9</xdr:col>
      <xdr:colOff>228600</xdr:colOff>
      <xdr:row>12</xdr:row>
      <xdr:rowOff>104775</xdr:rowOff>
    </xdr:to>
    <xdr:sp>
      <xdr:nvSpPr>
        <xdr:cNvPr id="4" name="Строка 4"/>
        <xdr:cNvSpPr>
          <a:spLocks/>
        </xdr:cNvSpPr>
      </xdr:nvSpPr>
      <xdr:spPr>
        <a:xfrm>
          <a:off x="6791325" y="1838325"/>
          <a:ext cx="247650" cy="209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13</xdr:row>
      <xdr:rowOff>0</xdr:rowOff>
    </xdr:from>
    <xdr:to>
      <xdr:col>9</xdr:col>
      <xdr:colOff>228600</xdr:colOff>
      <xdr:row>15</xdr:row>
      <xdr:rowOff>9525</xdr:rowOff>
    </xdr:to>
    <xdr:sp>
      <xdr:nvSpPr>
        <xdr:cNvPr id="5" name="Строка 5"/>
        <xdr:cNvSpPr>
          <a:spLocks/>
        </xdr:cNvSpPr>
      </xdr:nvSpPr>
      <xdr:spPr>
        <a:xfrm flipV="1">
          <a:off x="6800850" y="2105025"/>
          <a:ext cx="238125" cy="3333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17</xdr:row>
      <xdr:rowOff>66675</xdr:rowOff>
    </xdr:from>
    <xdr:to>
      <xdr:col>9</xdr:col>
      <xdr:colOff>228600</xdr:colOff>
      <xdr:row>19</xdr:row>
      <xdr:rowOff>9525</xdr:rowOff>
    </xdr:to>
    <xdr:sp>
      <xdr:nvSpPr>
        <xdr:cNvPr id="6" name="Строка 6"/>
        <xdr:cNvSpPr>
          <a:spLocks/>
        </xdr:cNvSpPr>
      </xdr:nvSpPr>
      <xdr:spPr>
        <a:xfrm>
          <a:off x="6829425" y="2819400"/>
          <a:ext cx="209550" cy="266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20</xdr:row>
      <xdr:rowOff>9525</xdr:rowOff>
    </xdr:from>
    <xdr:to>
      <xdr:col>9</xdr:col>
      <xdr:colOff>228600</xdr:colOff>
      <xdr:row>20</xdr:row>
      <xdr:rowOff>161925</xdr:rowOff>
    </xdr:to>
    <xdr:sp>
      <xdr:nvSpPr>
        <xdr:cNvPr id="7" name="Строка 7"/>
        <xdr:cNvSpPr>
          <a:spLocks/>
        </xdr:cNvSpPr>
      </xdr:nvSpPr>
      <xdr:spPr>
        <a:xfrm flipV="1">
          <a:off x="6819900" y="3248025"/>
          <a:ext cx="219075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23</xdr:row>
      <xdr:rowOff>57150</xdr:rowOff>
    </xdr:from>
    <xdr:to>
      <xdr:col>9</xdr:col>
      <xdr:colOff>228600</xdr:colOff>
      <xdr:row>24</xdr:row>
      <xdr:rowOff>57150</xdr:rowOff>
    </xdr:to>
    <xdr:sp>
      <xdr:nvSpPr>
        <xdr:cNvPr id="8" name="Строка 8"/>
        <xdr:cNvSpPr>
          <a:spLocks/>
        </xdr:cNvSpPr>
      </xdr:nvSpPr>
      <xdr:spPr>
        <a:xfrm>
          <a:off x="6800850" y="3781425"/>
          <a:ext cx="238125" cy="161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25</xdr:row>
      <xdr:rowOff>28575</xdr:rowOff>
    </xdr:from>
    <xdr:to>
      <xdr:col>9</xdr:col>
      <xdr:colOff>228600</xdr:colOff>
      <xdr:row>26</xdr:row>
      <xdr:rowOff>133350</xdr:rowOff>
    </xdr:to>
    <xdr:sp>
      <xdr:nvSpPr>
        <xdr:cNvPr id="9" name="Строка 9"/>
        <xdr:cNvSpPr>
          <a:spLocks/>
        </xdr:cNvSpPr>
      </xdr:nvSpPr>
      <xdr:spPr>
        <a:xfrm flipV="1">
          <a:off x="6829425" y="4076700"/>
          <a:ext cx="209550" cy="266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6</xdr:row>
      <xdr:rowOff>104775</xdr:rowOff>
    </xdr:from>
    <xdr:to>
      <xdr:col>14</xdr:col>
      <xdr:colOff>342900</xdr:colOff>
      <xdr:row>10</xdr:row>
      <xdr:rowOff>0</xdr:rowOff>
    </xdr:to>
    <xdr:sp>
      <xdr:nvSpPr>
        <xdr:cNvPr id="10" name="Строка 10"/>
        <xdr:cNvSpPr>
          <a:spLocks/>
        </xdr:cNvSpPr>
      </xdr:nvSpPr>
      <xdr:spPr>
        <a:xfrm>
          <a:off x="10334625" y="1076325"/>
          <a:ext cx="381000" cy="542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10</xdr:row>
      <xdr:rowOff>0</xdr:rowOff>
    </xdr:from>
    <xdr:to>
      <xdr:col>14</xdr:col>
      <xdr:colOff>342900</xdr:colOff>
      <xdr:row>12</xdr:row>
      <xdr:rowOff>123825</xdr:rowOff>
    </xdr:to>
    <xdr:sp>
      <xdr:nvSpPr>
        <xdr:cNvPr id="11" name="Строка 11"/>
        <xdr:cNvSpPr>
          <a:spLocks/>
        </xdr:cNvSpPr>
      </xdr:nvSpPr>
      <xdr:spPr>
        <a:xfrm flipV="1">
          <a:off x="10372725" y="1619250"/>
          <a:ext cx="342900" cy="447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19</xdr:row>
      <xdr:rowOff>76200</xdr:rowOff>
    </xdr:from>
    <xdr:to>
      <xdr:col>14</xdr:col>
      <xdr:colOff>342900</xdr:colOff>
      <xdr:row>21</xdr:row>
      <xdr:rowOff>95250</xdr:rowOff>
    </xdr:to>
    <xdr:sp>
      <xdr:nvSpPr>
        <xdr:cNvPr id="12" name="Строка 12"/>
        <xdr:cNvSpPr>
          <a:spLocks/>
        </xdr:cNvSpPr>
      </xdr:nvSpPr>
      <xdr:spPr>
        <a:xfrm>
          <a:off x="10363200" y="3152775"/>
          <a:ext cx="352425" cy="3429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22</xdr:row>
      <xdr:rowOff>19050</xdr:rowOff>
    </xdr:from>
    <xdr:to>
      <xdr:col>14</xdr:col>
      <xdr:colOff>342900</xdr:colOff>
      <xdr:row>25</xdr:row>
      <xdr:rowOff>9525</xdr:rowOff>
    </xdr:to>
    <xdr:sp>
      <xdr:nvSpPr>
        <xdr:cNvPr id="13" name="Строка 13"/>
        <xdr:cNvSpPr>
          <a:spLocks/>
        </xdr:cNvSpPr>
      </xdr:nvSpPr>
      <xdr:spPr>
        <a:xfrm flipV="1">
          <a:off x="10363200" y="3581400"/>
          <a:ext cx="352425" cy="476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5</xdr:row>
      <xdr:rowOff>95250</xdr:rowOff>
    </xdr:from>
    <xdr:to>
      <xdr:col>4</xdr:col>
      <xdr:colOff>171450</xdr:colOff>
      <xdr:row>5</xdr:row>
      <xdr:rowOff>104775</xdr:rowOff>
    </xdr:to>
    <xdr:sp>
      <xdr:nvSpPr>
        <xdr:cNvPr id="14" name="Строка 14"/>
        <xdr:cNvSpPr>
          <a:spLocks/>
        </xdr:cNvSpPr>
      </xdr:nvSpPr>
      <xdr:spPr>
        <a:xfrm flipV="1">
          <a:off x="3381375" y="904875"/>
          <a:ext cx="142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8</xdr:row>
      <xdr:rowOff>104775</xdr:rowOff>
    </xdr:from>
    <xdr:to>
      <xdr:col>4</xdr:col>
      <xdr:colOff>180975</xdr:colOff>
      <xdr:row>8</xdr:row>
      <xdr:rowOff>104775</xdr:rowOff>
    </xdr:to>
    <xdr:sp>
      <xdr:nvSpPr>
        <xdr:cNvPr id="15" name="Строка 15"/>
        <xdr:cNvSpPr>
          <a:spLocks/>
        </xdr:cNvSpPr>
      </xdr:nvSpPr>
      <xdr:spPr>
        <a:xfrm>
          <a:off x="3343275" y="1400175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12</xdr:row>
      <xdr:rowOff>0</xdr:rowOff>
    </xdr:from>
    <xdr:to>
      <xdr:col>4</xdr:col>
      <xdr:colOff>171450</xdr:colOff>
      <xdr:row>12</xdr:row>
      <xdr:rowOff>0</xdr:rowOff>
    </xdr:to>
    <xdr:sp>
      <xdr:nvSpPr>
        <xdr:cNvPr id="16" name="Строка 16"/>
        <xdr:cNvSpPr>
          <a:spLocks/>
        </xdr:cNvSpPr>
      </xdr:nvSpPr>
      <xdr:spPr>
        <a:xfrm>
          <a:off x="3371850" y="1943100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14</xdr:row>
      <xdr:rowOff>95250</xdr:rowOff>
    </xdr:from>
    <xdr:to>
      <xdr:col>4</xdr:col>
      <xdr:colOff>171450</xdr:colOff>
      <xdr:row>14</xdr:row>
      <xdr:rowOff>95250</xdr:rowOff>
    </xdr:to>
    <xdr:sp>
      <xdr:nvSpPr>
        <xdr:cNvPr id="17" name="Строка 17"/>
        <xdr:cNvSpPr>
          <a:spLocks/>
        </xdr:cNvSpPr>
      </xdr:nvSpPr>
      <xdr:spPr>
        <a:xfrm>
          <a:off x="3381375" y="2362200"/>
          <a:ext cx="142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17</xdr:row>
      <xdr:rowOff>76200</xdr:rowOff>
    </xdr:from>
    <xdr:to>
      <xdr:col>4</xdr:col>
      <xdr:colOff>171450</xdr:colOff>
      <xdr:row>17</xdr:row>
      <xdr:rowOff>76200</xdr:rowOff>
    </xdr:to>
    <xdr:sp>
      <xdr:nvSpPr>
        <xdr:cNvPr id="18" name="Строка 18"/>
        <xdr:cNvSpPr>
          <a:spLocks/>
        </xdr:cNvSpPr>
      </xdr:nvSpPr>
      <xdr:spPr>
        <a:xfrm>
          <a:off x="3371850" y="2828925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20</xdr:row>
      <xdr:rowOff>76200</xdr:rowOff>
    </xdr:from>
    <xdr:to>
      <xdr:col>4</xdr:col>
      <xdr:colOff>171450</xdr:colOff>
      <xdr:row>20</xdr:row>
      <xdr:rowOff>76200</xdr:rowOff>
    </xdr:to>
    <xdr:sp>
      <xdr:nvSpPr>
        <xdr:cNvPr id="19" name="Строка 19"/>
        <xdr:cNvSpPr>
          <a:spLocks/>
        </xdr:cNvSpPr>
      </xdr:nvSpPr>
      <xdr:spPr>
        <a:xfrm>
          <a:off x="3381375" y="3314700"/>
          <a:ext cx="142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23</xdr:row>
      <xdr:rowOff>76200</xdr:rowOff>
    </xdr:from>
    <xdr:to>
      <xdr:col>4</xdr:col>
      <xdr:colOff>180975</xdr:colOff>
      <xdr:row>23</xdr:row>
      <xdr:rowOff>76200</xdr:rowOff>
    </xdr:to>
    <xdr:sp>
      <xdr:nvSpPr>
        <xdr:cNvPr id="20" name="Строка 20"/>
        <xdr:cNvSpPr>
          <a:spLocks/>
        </xdr:cNvSpPr>
      </xdr:nvSpPr>
      <xdr:spPr>
        <a:xfrm>
          <a:off x="3324225" y="3800475"/>
          <a:ext cx="209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26</xdr:row>
      <xdr:rowOff>76200</xdr:rowOff>
    </xdr:from>
    <xdr:to>
      <xdr:col>4</xdr:col>
      <xdr:colOff>171450</xdr:colOff>
      <xdr:row>26</xdr:row>
      <xdr:rowOff>76200</xdr:rowOff>
    </xdr:to>
    <xdr:sp>
      <xdr:nvSpPr>
        <xdr:cNvPr id="21" name="Строка 21"/>
        <xdr:cNvSpPr>
          <a:spLocks/>
        </xdr:cNvSpPr>
      </xdr:nvSpPr>
      <xdr:spPr>
        <a:xfrm>
          <a:off x="3362325" y="4286250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23</xdr:row>
      <xdr:rowOff>95250</xdr:rowOff>
    </xdr:from>
    <xdr:to>
      <xdr:col>4</xdr:col>
      <xdr:colOff>57150</xdr:colOff>
      <xdr:row>23</xdr:row>
      <xdr:rowOff>123825</xdr:rowOff>
    </xdr:to>
    <xdr:sp>
      <xdr:nvSpPr>
        <xdr:cNvPr id="22" name="Строка 22"/>
        <xdr:cNvSpPr>
          <a:spLocks/>
        </xdr:cNvSpPr>
      </xdr:nvSpPr>
      <xdr:spPr>
        <a:xfrm flipH="1" flipV="1">
          <a:off x="3324225" y="3819525"/>
          <a:ext cx="85725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28575</xdr:rowOff>
    </xdr:from>
    <xdr:to>
      <xdr:col>5</xdr:col>
      <xdr:colOff>0</xdr:colOff>
      <xdr:row>24</xdr:row>
      <xdr:rowOff>38100</xdr:rowOff>
    </xdr:to>
    <xdr:sp>
      <xdr:nvSpPr>
        <xdr:cNvPr id="23" name="Строка 23"/>
        <xdr:cNvSpPr>
          <a:spLocks/>
        </xdr:cNvSpPr>
      </xdr:nvSpPr>
      <xdr:spPr>
        <a:xfrm>
          <a:off x="3533775" y="3914775"/>
          <a:ext cx="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60"/>
  <sheetViews>
    <sheetView tabSelected="1" zoomScale="70" zoomScaleNormal="70" workbookViewId="0" topLeftCell="A8">
      <selection activeCell="A33" sqref="A33:IV33"/>
    </sheetView>
  </sheetViews>
  <sheetFormatPr defaultColWidth="9.140625" defaultRowHeight="12.75"/>
  <cols>
    <col min="1" max="1" width="5.28125" style="0" customWidth="1"/>
    <col min="2" max="2" width="23.8515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3</v>
      </c>
      <c r="B5" s="3"/>
      <c r="D5" s="4"/>
      <c r="O5" s="5"/>
      <c r="P5" s="5"/>
    </row>
    <row r="6" spans="5:16" s="6" customFormat="1" ht="14.25" customHeight="1">
      <c r="E6" s="7" t="s">
        <v>4</v>
      </c>
      <c r="G6" s="7" t="s">
        <v>5</v>
      </c>
      <c r="H6" s="7"/>
      <c r="O6" s="8"/>
      <c r="P6" s="8"/>
    </row>
    <row r="7" spans="15:16" s="6" customFormat="1" ht="10.5" customHeight="1">
      <c r="O7" s="8"/>
      <c r="P7" s="8"/>
    </row>
    <row r="8" spans="1:16" s="14" customFormat="1" ht="14.25" customHeight="1">
      <c r="A8" s="9"/>
      <c r="B8" s="10" t="s">
        <v>6</v>
      </c>
      <c r="C8" s="11">
        <v>1</v>
      </c>
      <c r="D8" s="11">
        <v>2</v>
      </c>
      <c r="E8" s="11">
        <v>3</v>
      </c>
      <c r="F8" s="11">
        <v>4</v>
      </c>
      <c r="G8" s="11">
        <v>5</v>
      </c>
      <c r="H8" s="11">
        <v>6</v>
      </c>
      <c r="I8" s="10" t="s">
        <v>7</v>
      </c>
      <c r="J8" s="10" t="s">
        <v>8</v>
      </c>
      <c r="K8" s="10" t="s">
        <v>9</v>
      </c>
      <c r="L8" s="10" t="s">
        <v>10</v>
      </c>
      <c r="M8" s="10" t="s">
        <v>11</v>
      </c>
      <c r="N8" s="12" t="s">
        <v>12</v>
      </c>
      <c r="O8" s="12" t="s">
        <v>13</v>
      </c>
      <c r="P8" s="13"/>
    </row>
    <row r="9" spans="1:18" s="14" customFormat="1" ht="14.25" customHeight="1">
      <c r="A9" s="15"/>
      <c r="B9" s="16" t="s">
        <v>14</v>
      </c>
      <c r="C9" s="17">
        <v>226</v>
      </c>
      <c r="D9" s="17">
        <v>222</v>
      </c>
      <c r="E9" s="17">
        <v>258</v>
      </c>
      <c r="F9" s="17">
        <v>223</v>
      </c>
      <c r="G9" s="17">
        <v>268</v>
      </c>
      <c r="H9" s="17">
        <v>180</v>
      </c>
      <c r="I9" s="18">
        <f>IF(C9&lt;&gt;"",SUM(C9:H9),"")</f>
        <v>1377</v>
      </c>
      <c r="J9" s="19">
        <f>IF(C9&lt;&gt;"",AVERAGE(C9:H9),"")</f>
        <v>229.5</v>
      </c>
      <c r="K9" s="20">
        <f>IF(C9&lt;&gt;"",MAX(C9:H9),"")</f>
        <v>268</v>
      </c>
      <c r="L9" s="20">
        <f>IF(D9&lt;&gt;"",MAX(C9:H9)-MIN(C9:H9),"")</f>
        <v>88</v>
      </c>
      <c r="M9" s="18">
        <v>1</v>
      </c>
      <c r="N9" s="21">
        <f>MAX(C9:H9)</f>
        <v>268</v>
      </c>
      <c r="O9" s="22"/>
      <c r="P9" s="22"/>
      <c r="Q9" s="22"/>
      <c r="R9" s="22"/>
    </row>
    <row r="10" spans="1:16" s="14" customFormat="1" ht="14.25" customHeight="1">
      <c r="A10" s="15"/>
      <c r="B10" s="16" t="s">
        <v>15</v>
      </c>
      <c r="C10" s="17">
        <v>247</v>
      </c>
      <c r="D10" s="17">
        <v>223</v>
      </c>
      <c r="E10" s="17">
        <v>203</v>
      </c>
      <c r="F10" s="17">
        <v>256</v>
      </c>
      <c r="G10" s="17">
        <v>241</v>
      </c>
      <c r="H10" s="17">
        <v>146</v>
      </c>
      <c r="I10" s="18">
        <f>IF(C10&lt;&gt;"",SUM(C10:H10),"")</f>
        <v>1316</v>
      </c>
      <c r="J10" s="19">
        <f>IF(C10&lt;&gt;"",AVERAGE(C10:H10),"")</f>
        <v>219.33333333333334</v>
      </c>
      <c r="K10" s="20">
        <f>IF(C10&lt;&gt;"",MAX(C10:H10),"")</f>
        <v>256</v>
      </c>
      <c r="L10" s="20">
        <f>IF(D10&lt;&gt;"",MAX(C10:H10)-MIN(C10:H10),"")</f>
        <v>110</v>
      </c>
      <c r="M10" s="18">
        <v>2</v>
      </c>
      <c r="N10" s="21">
        <f>MAX(C10:H10)</f>
        <v>256</v>
      </c>
      <c r="O10" s="23">
        <f>MIN(C10:H10)</f>
        <v>146</v>
      </c>
      <c r="P10" s="13"/>
    </row>
    <row r="11" spans="1:16" s="14" customFormat="1" ht="14.25" customHeight="1">
      <c r="A11" s="24"/>
      <c r="B11" s="16" t="s">
        <v>16</v>
      </c>
      <c r="C11" s="17">
        <v>205</v>
      </c>
      <c r="D11" s="17">
        <v>174</v>
      </c>
      <c r="E11" s="17">
        <v>233</v>
      </c>
      <c r="F11" s="17">
        <v>216</v>
      </c>
      <c r="G11" s="17">
        <v>259</v>
      </c>
      <c r="H11" s="17">
        <v>224</v>
      </c>
      <c r="I11" s="18">
        <f>IF(C11&lt;&gt;"",SUM(C11:H11),"")</f>
        <v>1311</v>
      </c>
      <c r="J11" s="19">
        <f>IF(C11&lt;&gt;"",AVERAGE(C11:H11),"")</f>
        <v>218.5</v>
      </c>
      <c r="K11" s="20">
        <f>IF(C11&lt;&gt;"",MAX(C11:H11),"")</f>
        <v>259</v>
      </c>
      <c r="L11" s="20">
        <f>IF(D11&lt;&gt;"",MAX(C11:H11)-MIN(C11:H11),"")</f>
        <v>85</v>
      </c>
      <c r="M11" s="18">
        <v>3</v>
      </c>
      <c r="N11" s="21">
        <f>MAX(C11:H11)</f>
        <v>259</v>
      </c>
      <c r="O11" s="23">
        <f>MIN(C11:H11)</f>
        <v>174</v>
      </c>
      <c r="P11" s="13"/>
    </row>
    <row r="12" spans="1:16" s="14" customFormat="1" ht="14.25" customHeight="1">
      <c r="A12" s="24"/>
      <c r="B12" s="16" t="s">
        <v>17</v>
      </c>
      <c r="C12" s="17">
        <v>214</v>
      </c>
      <c r="D12" s="17">
        <v>216</v>
      </c>
      <c r="E12" s="17">
        <v>197</v>
      </c>
      <c r="F12" s="17">
        <v>227</v>
      </c>
      <c r="G12" s="17">
        <v>253</v>
      </c>
      <c r="H12" s="17">
        <v>200</v>
      </c>
      <c r="I12" s="18">
        <f>IF(C12&lt;&gt;"",SUM(C12:H12),"")</f>
        <v>1307</v>
      </c>
      <c r="J12" s="19">
        <f>IF(C12&lt;&gt;"",AVERAGE(C12:H12),"")</f>
        <v>217.83333333333334</v>
      </c>
      <c r="K12" s="20">
        <f>IF(C12&lt;&gt;"",MAX(C12:H12),"")</f>
        <v>253</v>
      </c>
      <c r="L12" s="20">
        <f>IF(D12&lt;&gt;"",MAX(C12:H12)-MIN(C12:H12),"")</f>
        <v>56</v>
      </c>
      <c r="M12" s="18">
        <v>4</v>
      </c>
      <c r="N12" s="21">
        <f>MAX(C12:H12)</f>
        <v>253</v>
      </c>
      <c r="O12" s="23">
        <f>MIN(C12:H12)</f>
        <v>197</v>
      </c>
      <c r="P12" s="13"/>
    </row>
    <row r="13" spans="1:16" s="14" customFormat="1" ht="14.25" customHeight="1">
      <c r="A13" s="15"/>
      <c r="B13" s="16" t="s">
        <v>18</v>
      </c>
      <c r="C13" s="17">
        <v>246</v>
      </c>
      <c r="D13" s="17">
        <v>216</v>
      </c>
      <c r="E13" s="17">
        <v>227</v>
      </c>
      <c r="F13" s="17">
        <v>203</v>
      </c>
      <c r="G13" s="17">
        <v>202</v>
      </c>
      <c r="H13" s="17">
        <v>191</v>
      </c>
      <c r="I13" s="18">
        <f>IF(C13&lt;&gt;"",SUM(C13:H13),"")</f>
        <v>1285</v>
      </c>
      <c r="J13" s="19">
        <f>IF(C13&lt;&gt;"",AVERAGE(C13:H13),"")</f>
        <v>214.16666666666666</v>
      </c>
      <c r="K13" s="20">
        <f>IF(C13&lt;&gt;"",MAX(C13:H13),"")</f>
        <v>246</v>
      </c>
      <c r="L13" s="20">
        <f>IF(D13&lt;&gt;"",MAX(C13:H13)-MIN(C13:H13),"")</f>
        <v>55</v>
      </c>
      <c r="M13" s="18">
        <v>5</v>
      </c>
      <c r="N13" s="21">
        <f>MAX(C13:H13)</f>
        <v>246</v>
      </c>
      <c r="O13" s="23">
        <f>MIN(C13:H13)</f>
        <v>191</v>
      </c>
      <c r="P13" s="13"/>
    </row>
    <row r="14" spans="1:16" s="14" customFormat="1" ht="14.25" customHeight="1">
      <c r="A14" s="24"/>
      <c r="B14" s="16" t="s">
        <v>19</v>
      </c>
      <c r="C14" s="17">
        <v>192</v>
      </c>
      <c r="D14" s="17">
        <v>254</v>
      </c>
      <c r="E14" s="17">
        <v>214</v>
      </c>
      <c r="F14" s="17">
        <v>204</v>
      </c>
      <c r="G14" s="17">
        <v>192</v>
      </c>
      <c r="H14" s="17">
        <v>192</v>
      </c>
      <c r="I14" s="18">
        <f>IF(C14&lt;&gt;"",SUM(C14:H14),"")</f>
        <v>1248</v>
      </c>
      <c r="J14" s="19">
        <f>IF(C14&lt;&gt;"",AVERAGE(C14:H14),"")</f>
        <v>208</v>
      </c>
      <c r="K14" s="20">
        <f>IF(C14&lt;&gt;"",MAX(C14:H14),"")</f>
        <v>254</v>
      </c>
      <c r="L14" s="20">
        <f>IF(D14&lt;&gt;"",MAX(C14:H14)-MIN(C14:H14),"")</f>
        <v>62</v>
      </c>
      <c r="M14" s="18">
        <v>6</v>
      </c>
      <c r="N14" s="21">
        <f>MAX(C14:H14)</f>
        <v>254</v>
      </c>
      <c r="O14" s="23">
        <f>MIN(C14:H14)</f>
        <v>192</v>
      </c>
      <c r="P14" s="13"/>
    </row>
    <row r="15" spans="1:16" s="14" customFormat="1" ht="14.25" customHeight="1">
      <c r="A15" s="24"/>
      <c r="B15" s="16" t="s">
        <v>20</v>
      </c>
      <c r="C15" s="17">
        <v>181</v>
      </c>
      <c r="D15" s="17">
        <v>176</v>
      </c>
      <c r="E15" s="17">
        <v>240</v>
      </c>
      <c r="F15" s="17">
        <v>231</v>
      </c>
      <c r="G15" s="17">
        <v>238</v>
      </c>
      <c r="H15" s="17">
        <v>172</v>
      </c>
      <c r="I15" s="18">
        <f>IF(C15&lt;&gt;"",SUM(C15:H15),"")</f>
        <v>1238</v>
      </c>
      <c r="J15" s="19">
        <f>IF(C15&lt;&gt;"",AVERAGE(C15:H15),"")</f>
        <v>206.33333333333334</v>
      </c>
      <c r="K15" s="20">
        <f>IF(C15&lt;&gt;"",MAX(C15:H15),"")</f>
        <v>240</v>
      </c>
      <c r="L15" s="20">
        <f>IF(D15&lt;&gt;"",MAX(C15:H15)-MIN(C15:H15),"")</f>
        <v>68</v>
      </c>
      <c r="M15" s="18">
        <v>7</v>
      </c>
      <c r="N15" s="21">
        <f>MAX(C15:H15)</f>
        <v>240</v>
      </c>
      <c r="O15" s="23">
        <f>MIN(C15:H15)</f>
        <v>172</v>
      </c>
      <c r="P15" s="13"/>
    </row>
    <row r="16" spans="1:16" s="14" customFormat="1" ht="14.25" customHeight="1">
      <c r="A16" s="24"/>
      <c r="B16" s="16" t="s">
        <v>21</v>
      </c>
      <c r="C16" s="17">
        <v>167</v>
      </c>
      <c r="D16" s="17">
        <v>208</v>
      </c>
      <c r="E16" s="17">
        <v>223</v>
      </c>
      <c r="F16" s="17">
        <v>220</v>
      </c>
      <c r="G16" s="17">
        <v>217</v>
      </c>
      <c r="H16" s="17">
        <v>197</v>
      </c>
      <c r="I16" s="18">
        <f>IF(C16&lt;&gt;"",SUM(C16:H16),"")</f>
        <v>1232</v>
      </c>
      <c r="J16" s="19">
        <f>IF(C16&lt;&gt;"",AVERAGE(C16:H16),"")</f>
        <v>205.33333333333334</v>
      </c>
      <c r="K16" s="20">
        <f>IF(C16&lt;&gt;"",MAX(C16:H16),"")</f>
        <v>223</v>
      </c>
      <c r="L16" s="20">
        <f>IF(D16&lt;&gt;"",MAX(C16:H16)-MIN(C16:H16),"")</f>
        <v>56</v>
      </c>
      <c r="M16" s="18">
        <v>8</v>
      </c>
      <c r="N16" s="21">
        <f>MAX(C16:H16)</f>
        <v>223</v>
      </c>
      <c r="O16" s="23">
        <f>MIN(C16:H16)</f>
        <v>167</v>
      </c>
      <c r="P16" s="13"/>
    </row>
    <row r="17" spans="1:16" s="14" customFormat="1" ht="14.25" customHeight="1">
      <c r="A17" s="15"/>
      <c r="B17" s="16" t="s">
        <v>22</v>
      </c>
      <c r="C17" s="17">
        <v>200</v>
      </c>
      <c r="D17" s="17">
        <v>228</v>
      </c>
      <c r="E17" s="17">
        <v>217</v>
      </c>
      <c r="F17" s="17">
        <v>182</v>
      </c>
      <c r="G17" s="17">
        <v>215</v>
      </c>
      <c r="H17" s="17">
        <v>185</v>
      </c>
      <c r="I17" s="18">
        <f>IF(C17&lt;&gt;"",SUM(C17:H17),"")</f>
        <v>1227</v>
      </c>
      <c r="J17" s="19">
        <f>IF(C17&lt;&gt;"",AVERAGE(C17:H17),"")</f>
        <v>204.5</v>
      </c>
      <c r="K17" s="20">
        <f>IF(C17&lt;&gt;"",MAX(C17:H17),"")</f>
        <v>228</v>
      </c>
      <c r="L17" s="20">
        <f>IF(D17&lt;&gt;"",MAX(C17:H17)-MIN(C17:H17),"")</f>
        <v>46</v>
      </c>
      <c r="M17" s="18">
        <v>9</v>
      </c>
      <c r="N17" s="21">
        <f>MAX(C17:H17)</f>
        <v>228</v>
      </c>
      <c r="O17" s="23">
        <f>MIN(C17:H17)</f>
        <v>182</v>
      </c>
      <c r="P17" s="13"/>
    </row>
    <row r="18" spans="1:16" s="14" customFormat="1" ht="14.25" customHeight="1">
      <c r="A18" s="24"/>
      <c r="B18" s="16" t="s">
        <v>23</v>
      </c>
      <c r="C18" s="17">
        <v>183</v>
      </c>
      <c r="D18" s="17">
        <v>210</v>
      </c>
      <c r="E18" s="17">
        <v>213</v>
      </c>
      <c r="F18" s="17">
        <v>189</v>
      </c>
      <c r="G18" s="17">
        <v>215</v>
      </c>
      <c r="H18" s="17">
        <v>213</v>
      </c>
      <c r="I18" s="18">
        <f>IF(C18&lt;&gt;"",SUM(C18:H18),"")</f>
        <v>1223</v>
      </c>
      <c r="J18" s="19">
        <f>IF(C18&lt;&gt;"",AVERAGE(C18:H18),"")</f>
        <v>203.83333333333334</v>
      </c>
      <c r="K18" s="20">
        <f>IF(C18&lt;&gt;"",MAX(C18:H18),"")</f>
        <v>215</v>
      </c>
      <c r="L18" s="20">
        <f>IF(D18&lt;&gt;"",MAX(C18:H18)-MIN(C18:H18),"")</f>
        <v>32</v>
      </c>
      <c r="M18" s="18">
        <v>10</v>
      </c>
      <c r="N18" s="21">
        <f>MAX(C18:H18)</f>
        <v>215</v>
      </c>
      <c r="O18" s="23">
        <f>MIN(C18:H18)</f>
        <v>183</v>
      </c>
      <c r="P18" s="13"/>
    </row>
    <row r="19" spans="1:16" s="14" customFormat="1" ht="14.25" customHeight="1">
      <c r="A19" s="15"/>
      <c r="B19" s="16" t="s">
        <v>24</v>
      </c>
      <c r="C19" s="17">
        <v>187</v>
      </c>
      <c r="D19" s="17">
        <v>216</v>
      </c>
      <c r="E19" s="17">
        <v>206</v>
      </c>
      <c r="F19" s="17">
        <v>209</v>
      </c>
      <c r="G19" s="17">
        <v>185</v>
      </c>
      <c r="H19" s="17">
        <v>220</v>
      </c>
      <c r="I19" s="18">
        <f>IF(C19&lt;&gt;"",SUM(C19:H19),"")</f>
        <v>1223</v>
      </c>
      <c r="J19" s="19">
        <f>IF(C19&lt;&gt;"",AVERAGE(C19:H19),"")</f>
        <v>203.83333333333334</v>
      </c>
      <c r="K19" s="20">
        <f>IF(C19&lt;&gt;"",MAX(C19:H19),"")</f>
        <v>220</v>
      </c>
      <c r="L19" s="20">
        <f>IF(D19&lt;&gt;"",MAX(C19:H19)-MIN(C19:H19),"")</f>
        <v>35</v>
      </c>
      <c r="M19" s="18">
        <v>11</v>
      </c>
      <c r="N19" s="21">
        <f>MAX(C19:H19)</f>
        <v>220</v>
      </c>
      <c r="O19" s="23">
        <f>MIN(C19:H19)</f>
        <v>185</v>
      </c>
      <c r="P19" s="13"/>
    </row>
    <row r="20" spans="1:16" s="14" customFormat="1" ht="14.25" customHeight="1">
      <c r="A20" s="15"/>
      <c r="B20" s="16" t="s">
        <v>25</v>
      </c>
      <c r="C20" s="17">
        <v>202</v>
      </c>
      <c r="D20" s="17">
        <v>215</v>
      </c>
      <c r="E20" s="17">
        <v>181</v>
      </c>
      <c r="F20" s="17">
        <v>210</v>
      </c>
      <c r="G20" s="17">
        <v>212</v>
      </c>
      <c r="H20" s="17">
        <v>196</v>
      </c>
      <c r="I20" s="18">
        <f>IF(C20&lt;&gt;"",SUM(C20:H20),"")</f>
        <v>1216</v>
      </c>
      <c r="J20" s="19">
        <f>IF(C20&lt;&gt;"",AVERAGE(C20:H20),"")</f>
        <v>202.66666666666666</v>
      </c>
      <c r="K20" s="20">
        <f>IF(C20&lt;&gt;"",MAX(C20:H20),"")</f>
        <v>215</v>
      </c>
      <c r="L20" s="20">
        <f>IF(D20&lt;&gt;"",MAX(C20:H20)-MIN(C20:H20),"")</f>
        <v>34</v>
      </c>
      <c r="M20" s="18">
        <v>12</v>
      </c>
      <c r="N20" s="21">
        <f>MAX(C20:H20)</f>
        <v>215</v>
      </c>
      <c r="O20" s="23">
        <f>MIN(C20:H20)</f>
        <v>181</v>
      </c>
      <c r="P20" s="13"/>
    </row>
    <row r="21" spans="1:16" s="14" customFormat="1" ht="14.25" customHeight="1">
      <c r="A21" s="24"/>
      <c r="B21" s="16" t="s">
        <v>26</v>
      </c>
      <c r="C21" s="17">
        <v>192</v>
      </c>
      <c r="D21" s="17">
        <v>204</v>
      </c>
      <c r="E21" s="17">
        <v>181</v>
      </c>
      <c r="F21" s="17">
        <v>166</v>
      </c>
      <c r="G21" s="17">
        <v>215</v>
      </c>
      <c r="H21" s="17">
        <v>258</v>
      </c>
      <c r="I21" s="18">
        <f>IF(C21&lt;&gt;"",SUM(C21:H21),"")</f>
        <v>1216</v>
      </c>
      <c r="J21" s="19">
        <f>IF(C21&lt;&gt;"",AVERAGE(C21:H21),"")</f>
        <v>202.66666666666666</v>
      </c>
      <c r="K21" s="20">
        <f>IF(C21&lt;&gt;"",MAX(C21:H21),"")</f>
        <v>258</v>
      </c>
      <c r="L21" s="20">
        <f>IF(D21&lt;&gt;"",MAX(C21:H21)-MIN(C21:H21),"")</f>
        <v>92</v>
      </c>
      <c r="M21" s="18">
        <v>13</v>
      </c>
      <c r="N21" s="21">
        <f>MAX(C21:H21)</f>
        <v>258</v>
      </c>
      <c r="O21" s="23">
        <f>MIN(C21:H21)</f>
        <v>166</v>
      </c>
      <c r="P21" s="13"/>
    </row>
    <row r="22" spans="1:16" s="14" customFormat="1" ht="14.25" customHeight="1">
      <c r="A22" s="24"/>
      <c r="B22" s="16" t="s">
        <v>27</v>
      </c>
      <c r="C22" s="17">
        <v>192</v>
      </c>
      <c r="D22" s="17">
        <v>220</v>
      </c>
      <c r="E22" s="17">
        <v>179</v>
      </c>
      <c r="F22" s="17">
        <v>238</v>
      </c>
      <c r="G22" s="17">
        <v>176</v>
      </c>
      <c r="H22" s="17">
        <v>209</v>
      </c>
      <c r="I22" s="18">
        <f>IF(C22&lt;&gt;"",SUM(C22:H22),"")</f>
        <v>1214</v>
      </c>
      <c r="J22" s="19">
        <f>IF(C22&lt;&gt;"",AVERAGE(C22:H22),"")</f>
        <v>202.33333333333334</v>
      </c>
      <c r="K22" s="20">
        <f>IF(C22&lt;&gt;"",MAX(C22:H22),"")</f>
        <v>238</v>
      </c>
      <c r="L22" s="20">
        <f>IF(D22&lt;&gt;"",MAX(C22:H22)-MIN(C22:H22),"")</f>
        <v>62</v>
      </c>
      <c r="M22" s="18">
        <v>14</v>
      </c>
      <c r="N22" s="21">
        <f>MAX(C22:H22)</f>
        <v>238</v>
      </c>
      <c r="O22" s="23">
        <f>MIN(C22:H22)</f>
        <v>176</v>
      </c>
      <c r="P22" s="13"/>
    </row>
    <row r="23" spans="1:16" s="14" customFormat="1" ht="14.25" customHeight="1">
      <c r="A23" s="24"/>
      <c r="B23" s="16" t="s">
        <v>28</v>
      </c>
      <c r="C23" s="17">
        <v>228</v>
      </c>
      <c r="D23" s="17">
        <v>180</v>
      </c>
      <c r="E23" s="17">
        <v>175</v>
      </c>
      <c r="F23" s="17">
        <v>213</v>
      </c>
      <c r="G23" s="17">
        <v>163</v>
      </c>
      <c r="H23" s="17">
        <v>241</v>
      </c>
      <c r="I23" s="18">
        <f>IF(C23&lt;&gt;"",SUM(C23:H23),"")</f>
        <v>1200</v>
      </c>
      <c r="J23" s="19">
        <f>IF(C23&lt;&gt;"",AVERAGE(C23:H23),"")</f>
        <v>200</v>
      </c>
      <c r="K23" s="20">
        <f>IF(C23&lt;&gt;"",MAX(C23:H23),"")</f>
        <v>241</v>
      </c>
      <c r="L23" s="20">
        <f>IF(D23&lt;&gt;"",MAX(C23:H23)-MIN(C23:H23),"")</f>
        <v>78</v>
      </c>
      <c r="M23" s="18">
        <v>15</v>
      </c>
      <c r="N23" s="21">
        <f>MAX(C23:H23)</f>
        <v>241</v>
      </c>
      <c r="O23" s="23">
        <f>MIN(C23:H23)</f>
        <v>163</v>
      </c>
      <c r="P23" s="13"/>
    </row>
    <row r="24" spans="1:16" s="14" customFormat="1" ht="14.25" customHeight="1">
      <c r="A24" s="24"/>
      <c r="B24" s="16" t="s">
        <v>29</v>
      </c>
      <c r="C24" s="17">
        <v>237</v>
      </c>
      <c r="D24" s="17">
        <v>186</v>
      </c>
      <c r="E24" s="17">
        <v>191</v>
      </c>
      <c r="F24" s="17">
        <v>192</v>
      </c>
      <c r="G24" s="17">
        <v>213</v>
      </c>
      <c r="H24" s="17">
        <v>180</v>
      </c>
      <c r="I24" s="18">
        <f>IF(C24&lt;&gt;"",SUM(C24:H24),"")</f>
        <v>1199</v>
      </c>
      <c r="J24" s="19">
        <f>IF(C24&lt;&gt;"",AVERAGE(C24:H24),"")</f>
        <v>199.83333333333334</v>
      </c>
      <c r="K24" s="20">
        <f>IF(C24&lt;&gt;"",MAX(C24:H24),"")</f>
        <v>237</v>
      </c>
      <c r="L24" s="20">
        <f>IF(D24&lt;&gt;"",MAX(C24:H24)-MIN(C24:H24),"")</f>
        <v>57</v>
      </c>
      <c r="M24" s="18">
        <v>16</v>
      </c>
      <c r="N24" s="21">
        <f>MAX(C24:H24)</f>
        <v>237</v>
      </c>
      <c r="O24" s="23">
        <f>MIN(C24:H24)</f>
        <v>180</v>
      </c>
      <c r="P24" s="13"/>
    </row>
    <row r="25" spans="1:16" s="14" customFormat="1" ht="14.25" customHeight="1">
      <c r="A25" s="15"/>
      <c r="B25" s="16" t="s">
        <v>30</v>
      </c>
      <c r="C25" s="17">
        <v>188</v>
      </c>
      <c r="D25" s="17">
        <v>172</v>
      </c>
      <c r="E25" s="17">
        <v>210</v>
      </c>
      <c r="F25" s="17">
        <v>180</v>
      </c>
      <c r="G25" s="17">
        <v>211</v>
      </c>
      <c r="H25" s="17">
        <v>230</v>
      </c>
      <c r="I25" s="18">
        <f>IF(C25&lt;&gt;"",SUM(C25:H25),"")</f>
        <v>1191</v>
      </c>
      <c r="J25" s="19">
        <f>IF(C25&lt;&gt;"",AVERAGE(C25:H25),"")</f>
        <v>198.5</v>
      </c>
      <c r="K25" s="20">
        <f>IF(C25&lt;&gt;"",MAX(C25:H25),"")</f>
        <v>230</v>
      </c>
      <c r="L25" s="20">
        <f>IF(D25&lt;&gt;"",MAX(C25:H25)-MIN(C25:H25),"")</f>
        <v>58</v>
      </c>
      <c r="M25" s="18">
        <v>17</v>
      </c>
      <c r="N25" s="21">
        <f>MAX(C25:H25)</f>
        <v>230</v>
      </c>
      <c r="O25" s="23">
        <f>MIN(C26:H26)</f>
        <v>173</v>
      </c>
      <c r="P25" s="13"/>
    </row>
    <row r="26" spans="1:21" s="14" customFormat="1" ht="14.25" customHeight="1">
      <c r="A26" s="24"/>
      <c r="B26" s="16" t="s">
        <v>31</v>
      </c>
      <c r="C26" s="17">
        <v>223</v>
      </c>
      <c r="D26" s="17">
        <v>192</v>
      </c>
      <c r="E26" s="17">
        <v>180</v>
      </c>
      <c r="F26" s="17">
        <v>213</v>
      </c>
      <c r="G26" s="17">
        <v>194</v>
      </c>
      <c r="H26" s="17">
        <v>173</v>
      </c>
      <c r="I26" s="18">
        <f>IF(C26&lt;&gt;"",SUM(C26:H26),"")</f>
        <v>1175</v>
      </c>
      <c r="J26" s="19">
        <f>IF(C26&lt;&gt;"",AVERAGE(C26:H26),"")</f>
        <v>195.83333333333334</v>
      </c>
      <c r="K26" s="20">
        <f>IF(C26&lt;&gt;"",MAX(C26:H26),"")</f>
        <v>223</v>
      </c>
      <c r="L26" s="20">
        <f>IF(D26&lt;&gt;"",MAX(C26:H26)-MIN(C26:H26),"")</f>
        <v>50</v>
      </c>
      <c r="M26" s="18">
        <v>18</v>
      </c>
      <c r="N26" s="21">
        <f>MAX(C26:H26)</f>
        <v>223</v>
      </c>
      <c r="O26" s="23">
        <f>MIN(C25:H25)</f>
        <v>172</v>
      </c>
      <c r="P26" s="13"/>
      <c r="Q26" s="13"/>
      <c r="R26" s="13"/>
      <c r="S26" s="13"/>
      <c r="T26" s="13"/>
      <c r="U26" s="13"/>
    </row>
    <row r="27" spans="1:21" s="14" customFormat="1" ht="14.25" customHeight="1">
      <c r="A27" s="24"/>
      <c r="B27" s="16" t="s">
        <v>32</v>
      </c>
      <c r="C27" s="17">
        <v>215</v>
      </c>
      <c r="D27" s="17">
        <v>177</v>
      </c>
      <c r="E27" s="17">
        <v>162</v>
      </c>
      <c r="F27" s="17">
        <v>200</v>
      </c>
      <c r="G27" s="17">
        <v>225</v>
      </c>
      <c r="H27" s="17">
        <v>193</v>
      </c>
      <c r="I27" s="18">
        <f>IF(C27&lt;&gt;"",SUM(C27:H27),"")</f>
        <v>1172</v>
      </c>
      <c r="J27" s="19">
        <f>IF(C27&lt;&gt;"",AVERAGE(C27:H27),"")</f>
        <v>195.33333333333334</v>
      </c>
      <c r="K27" s="20">
        <f>IF(C27&lt;&gt;"",MAX(C27:H27),"")</f>
        <v>225</v>
      </c>
      <c r="L27" s="20">
        <f>IF(D27&lt;&gt;"",MAX(C27:H27)-MIN(C27:H27),"")</f>
        <v>63</v>
      </c>
      <c r="M27" s="18">
        <v>19</v>
      </c>
      <c r="N27" s="21">
        <f>MAX(C27:H27)</f>
        <v>225</v>
      </c>
      <c r="O27" s="23">
        <f>MIN(C27:H27)</f>
        <v>162</v>
      </c>
      <c r="P27" s="13"/>
      <c r="Q27" s="13"/>
      <c r="R27" s="13"/>
      <c r="S27" s="13"/>
      <c r="T27" s="13"/>
      <c r="U27" s="13"/>
    </row>
    <row r="28" spans="1:21" s="14" customFormat="1" ht="14.25" customHeight="1">
      <c r="A28" s="15"/>
      <c r="B28" s="16" t="s">
        <v>33</v>
      </c>
      <c r="C28" s="17">
        <v>198</v>
      </c>
      <c r="D28" s="17">
        <v>214</v>
      </c>
      <c r="E28" s="17">
        <v>215</v>
      </c>
      <c r="F28" s="17">
        <v>190</v>
      </c>
      <c r="G28" s="17">
        <v>178</v>
      </c>
      <c r="H28" s="17">
        <v>171</v>
      </c>
      <c r="I28" s="18">
        <f>IF(C28&lt;&gt;"",SUM(C28:H28),"")</f>
        <v>1166</v>
      </c>
      <c r="J28" s="19">
        <f>IF(C28&lt;&gt;"",AVERAGE(C28:H28),"")</f>
        <v>194.33333333333334</v>
      </c>
      <c r="K28" s="20">
        <f>IF(C28&lt;&gt;"",MAX(C28:H28),"")</f>
        <v>215</v>
      </c>
      <c r="L28" s="20">
        <f>IF(D28&lt;&gt;"",MAX(C28:H28)-MIN(C28:H28),"")</f>
        <v>44</v>
      </c>
      <c r="M28" s="18">
        <v>20</v>
      </c>
      <c r="N28" s="21">
        <f>MAX(C28:H28)</f>
        <v>215</v>
      </c>
      <c r="O28" s="23">
        <f>MIN(C28:H28)</f>
        <v>171</v>
      </c>
      <c r="P28" s="13"/>
      <c r="Q28" s="13"/>
      <c r="R28" s="13"/>
      <c r="S28" s="13"/>
      <c r="T28" s="13"/>
      <c r="U28" s="13"/>
    </row>
    <row r="29" spans="1:21" s="14" customFormat="1" ht="14.25" customHeight="1">
      <c r="A29" s="24"/>
      <c r="B29" s="16" t="s">
        <v>34</v>
      </c>
      <c r="C29" s="17">
        <v>163</v>
      </c>
      <c r="D29" s="17">
        <v>160</v>
      </c>
      <c r="E29" s="17">
        <v>184</v>
      </c>
      <c r="F29" s="17">
        <v>183</v>
      </c>
      <c r="G29" s="17">
        <v>225</v>
      </c>
      <c r="H29" s="17">
        <v>230</v>
      </c>
      <c r="I29" s="18">
        <f>IF(C29&lt;&gt;"",SUM(C29:H29),"")</f>
        <v>1145</v>
      </c>
      <c r="J29" s="19">
        <f>IF(C29&lt;&gt;"",AVERAGE(C29:H29),"")</f>
        <v>190.83333333333334</v>
      </c>
      <c r="K29" s="20">
        <f>IF(C29&lt;&gt;"",MAX(C29:H29),"")</f>
        <v>230</v>
      </c>
      <c r="L29" s="20">
        <f>IF(D29&lt;&gt;"",MAX(C29:H29)-MIN(C29:H29),"")</f>
        <v>70</v>
      </c>
      <c r="M29" s="18">
        <v>21</v>
      </c>
      <c r="N29" s="21">
        <f>MAX(C29:H29)</f>
        <v>230</v>
      </c>
      <c r="O29" s="23">
        <f>MIN(C31:H31)</f>
        <v>156</v>
      </c>
      <c r="P29" s="13"/>
      <c r="Q29" s="13"/>
      <c r="R29" s="13"/>
      <c r="S29" s="13"/>
      <c r="T29" s="13"/>
      <c r="U29" s="13"/>
    </row>
    <row r="30" spans="1:21" s="14" customFormat="1" ht="14.25" customHeight="1">
      <c r="A30" s="15"/>
      <c r="B30" s="25" t="s">
        <v>35</v>
      </c>
      <c r="C30" s="17">
        <v>184</v>
      </c>
      <c r="D30" s="17">
        <v>170</v>
      </c>
      <c r="E30" s="17">
        <v>202</v>
      </c>
      <c r="F30" s="17">
        <v>212</v>
      </c>
      <c r="G30" s="17">
        <v>192</v>
      </c>
      <c r="H30" s="17">
        <v>167</v>
      </c>
      <c r="I30" s="18">
        <f>IF(C30&lt;&gt;"",SUM(C30:H30),"")</f>
        <v>1127</v>
      </c>
      <c r="J30" s="19">
        <f>IF(C30&lt;&gt;"",AVERAGE(C30:H30),"")</f>
        <v>187.83333333333334</v>
      </c>
      <c r="K30" s="20">
        <f>IF(C30&lt;&gt;"",MAX(C30:H30),"")</f>
        <v>212</v>
      </c>
      <c r="L30" s="20">
        <f>IF(D30&lt;&gt;"",MAX(C30:H30)-MIN(C30:H30),"")</f>
        <v>45</v>
      </c>
      <c r="M30" s="18">
        <v>22</v>
      </c>
      <c r="N30" s="21">
        <f>MAX(C30:H30)</f>
        <v>212</v>
      </c>
      <c r="O30" s="23"/>
      <c r="P30" s="13"/>
      <c r="Q30" s="13"/>
      <c r="R30" s="13"/>
      <c r="S30" s="13"/>
      <c r="T30" s="13"/>
      <c r="U30" s="13"/>
    </row>
    <row r="31" spans="1:15" s="13" customFormat="1" ht="14.25" customHeight="1">
      <c r="A31" s="26"/>
      <c r="B31" s="16" t="s">
        <v>36</v>
      </c>
      <c r="C31" s="27">
        <v>223</v>
      </c>
      <c r="D31" s="27">
        <v>209</v>
      </c>
      <c r="E31" s="27">
        <v>181</v>
      </c>
      <c r="F31" s="27">
        <v>176</v>
      </c>
      <c r="G31" s="27">
        <v>156</v>
      </c>
      <c r="H31" s="27">
        <v>178</v>
      </c>
      <c r="I31" s="28">
        <f>IF(C31&lt;&gt;"",SUM(C31:H31),"")</f>
        <v>1123</v>
      </c>
      <c r="J31" s="29">
        <f>IF(C31&lt;&gt;"",AVERAGE(C31:H31),"")</f>
        <v>187.16666666666666</v>
      </c>
      <c r="K31" s="30">
        <f>IF(C31&lt;&gt;"",MAX(C31:H31),"")</f>
        <v>223</v>
      </c>
      <c r="L31" s="30">
        <f>IF(D31&lt;&gt;"",MAX(C31:H31)-MIN(C31:H31),"")</f>
        <v>67</v>
      </c>
      <c r="M31" s="18">
        <v>23</v>
      </c>
      <c r="N31" s="21">
        <f>MAX(C31:H31)</f>
        <v>223</v>
      </c>
      <c r="O31" s="23" t="e">
        <f>MIN(#REF!)</f>
        <v>#REF!</v>
      </c>
    </row>
    <row r="32" spans="1:21" s="14" customFormat="1" ht="14.25" customHeight="1">
      <c r="A32" s="15"/>
      <c r="B32" s="16" t="s">
        <v>37</v>
      </c>
      <c r="C32" s="17">
        <v>161</v>
      </c>
      <c r="D32" s="17">
        <v>173</v>
      </c>
      <c r="E32" s="17">
        <v>176</v>
      </c>
      <c r="F32" s="17">
        <v>197</v>
      </c>
      <c r="G32" s="17">
        <v>204</v>
      </c>
      <c r="H32" s="17">
        <v>199</v>
      </c>
      <c r="I32" s="18">
        <f>IF(C32&lt;&gt;"",SUM(C32:H32),"")</f>
        <v>1110</v>
      </c>
      <c r="J32" s="19">
        <f>IF(C32&lt;&gt;"",AVERAGE(C32:H32),"")</f>
        <v>185</v>
      </c>
      <c r="K32" s="20">
        <f>IF(C32&lt;&gt;"",MAX(C32:H32),"")</f>
        <v>204</v>
      </c>
      <c r="L32" s="20">
        <f>IF(D32&lt;&gt;"",MAX(C32:H32)-MIN(C32:H32),"")</f>
        <v>43</v>
      </c>
      <c r="M32" s="18">
        <v>24</v>
      </c>
      <c r="N32" s="21">
        <f>MAX(C32:H32)</f>
        <v>204</v>
      </c>
      <c r="O32" s="23"/>
      <c r="P32" s="13"/>
      <c r="Q32" s="13"/>
      <c r="R32" s="13"/>
      <c r="S32" s="13"/>
      <c r="T32" s="13"/>
      <c r="U32" s="13"/>
    </row>
    <row r="33" spans="1:21" s="14" customFormat="1" ht="14.25" customHeight="1">
      <c r="A33" s="24"/>
      <c r="B33" s="25" t="s">
        <v>38</v>
      </c>
      <c r="C33" s="17">
        <v>153</v>
      </c>
      <c r="D33" s="17">
        <v>184</v>
      </c>
      <c r="E33" s="17">
        <v>161</v>
      </c>
      <c r="F33" s="17">
        <v>164</v>
      </c>
      <c r="G33" s="17">
        <v>187</v>
      </c>
      <c r="H33" s="17">
        <v>225</v>
      </c>
      <c r="I33" s="18">
        <f>IF(C33&lt;&gt;"",SUM(C33:H33),"")</f>
        <v>1074</v>
      </c>
      <c r="J33" s="19">
        <f>IF(C33&lt;&gt;"",AVERAGE(C33:H33),"")</f>
        <v>179</v>
      </c>
      <c r="K33" s="20">
        <f>IF(C33&lt;&gt;"",MAX(C33:H33),"")</f>
        <v>225</v>
      </c>
      <c r="L33" s="20">
        <f>IF(D33&lt;&gt;"",MAX(C33:H33)-MIN(C33:H33),"")</f>
        <v>72</v>
      </c>
      <c r="M33" s="18">
        <v>25</v>
      </c>
      <c r="N33" s="21">
        <f>MAX(C33:H33)</f>
        <v>225</v>
      </c>
      <c r="O33" s="23"/>
      <c r="P33" s="13"/>
      <c r="Q33" s="13"/>
      <c r="R33" s="13"/>
      <c r="S33" s="13"/>
      <c r="T33" s="13"/>
      <c r="U33" s="13"/>
    </row>
    <row r="34" spans="1:21" s="14" customFormat="1" ht="14.25" customHeight="1">
      <c r="A34" s="24"/>
      <c r="B34" s="16" t="s">
        <v>39</v>
      </c>
      <c r="C34" s="17">
        <v>156</v>
      </c>
      <c r="D34" s="17">
        <v>195</v>
      </c>
      <c r="E34" s="17">
        <v>175</v>
      </c>
      <c r="F34" s="17">
        <v>171</v>
      </c>
      <c r="G34" s="17">
        <v>182</v>
      </c>
      <c r="H34" s="17">
        <v>171</v>
      </c>
      <c r="I34" s="18">
        <f>IF(C34&lt;&gt;"",SUM(C34:H34),"")</f>
        <v>1050</v>
      </c>
      <c r="J34" s="19">
        <f>IF(C34&lt;&gt;"",AVERAGE(C34:H34),"")</f>
        <v>175</v>
      </c>
      <c r="K34" s="20">
        <f>IF(C34&lt;&gt;"",MAX(C34:H34),"")</f>
        <v>195</v>
      </c>
      <c r="L34" s="20">
        <f>IF(D34&lt;&gt;"",MAX(C34:H34)-MIN(C34:H34),"")</f>
        <v>39</v>
      </c>
      <c r="M34" s="18">
        <v>26</v>
      </c>
      <c r="N34" s="21">
        <f>MAX(C34:H34)</f>
        <v>195</v>
      </c>
      <c r="O34" s="23"/>
      <c r="P34" s="13"/>
      <c r="Q34" s="13"/>
      <c r="R34" s="13"/>
      <c r="S34" s="13"/>
      <c r="T34" s="13"/>
      <c r="U34" s="13"/>
    </row>
    <row r="35" spans="1:21" s="14" customFormat="1" ht="14.25" customHeight="1">
      <c r="A35" s="15"/>
      <c r="B35" s="31" t="s">
        <v>40</v>
      </c>
      <c r="C35" s="17">
        <v>163</v>
      </c>
      <c r="D35" s="17">
        <v>180</v>
      </c>
      <c r="E35" s="17">
        <v>174</v>
      </c>
      <c r="F35" s="17">
        <v>198</v>
      </c>
      <c r="G35" s="17">
        <v>152</v>
      </c>
      <c r="H35" s="17">
        <v>172</v>
      </c>
      <c r="I35" s="18">
        <f>IF(C35&lt;&gt;"",SUM(C35:H35),"")</f>
        <v>1039</v>
      </c>
      <c r="J35" s="19">
        <f>IF(C35&lt;&gt;"",AVERAGE(C35:H35),"")</f>
        <v>173.16666666666666</v>
      </c>
      <c r="K35" s="20">
        <f>IF(C35&lt;&gt;"",MAX(C35:H35),"")</f>
        <v>198</v>
      </c>
      <c r="L35" s="20">
        <f>IF(D35&lt;&gt;"",MAX(C35:H35)-MIN(C35:H35),"")</f>
        <v>46</v>
      </c>
      <c r="M35" s="18">
        <v>27</v>
      </c>
      <c r="N35" s="21"/>
      <c r="O35" s="23"/>
      <c r="P35" s="13"/>
      <c r="Q35" s="13"/>
      <c r="R35" s="13"/>
      <c r="S35" s="13"/>
      <c r="T35" s="13"/>
      <c r="U35" s="13"/>
    </row>
    <row r="36" spans="1:21" s="14" customFormat="1" ht="14.25" customHeight="1">
      <c r="A36" s="15"/>
      <c r="B36" s="32" t="s">
        <v>41</v>
      </c>
      <c r="C36" s="17">
        <v>165</v>
      </c>
      <c r="D36" s="17">
        <v>171</v>
      </c>
      <c r="E36" s="17">
        <v>157</v>
      </c>
      <c r="F36" s="17">
        <v>150</v>
      </c>
      <c r="G36" s="17">
        <v>167</v>
      </c>
      <c r="H36" s="17">
        <v>201</v>
      </c>
      <c r="I36" s="18">
        <f>IF(C36&lt;&gt;"",SUM(C36:H36),"")</f>
        <v>1011</v>
      </c>
      <c r="J36" s="19">
        <f>IF(C36&lt;&gt;"",AVERAGE(C36:H36),"")</f>
        <v>168.5</v>
      </c>
      <c r="K36" s="20">
        <f>IF(C36&lt;&gt;"",MAX(C36:H36),"")</f>
        <v>201</v>
      </c>
      <c r="L36" s="20">
        <f>IF(D36&lt;&gt;"",MAX(C36:H36)-MIN(C36:H36),"")</f>
        <v>51</v>
      </c>
      <c r="M36" s="18">
        <v>28</v>
      </c>
      <c r="N36" s="21"/>
      <c r="O36" s="23"/>
      <c r="P36" s="13"/>
      <c r="Q36" s="13"/>
      <c r="R36" s="13"/>
      <c r="S36" s="13"/>
      <c r="T36" s="13"/>
      <c r="U36" s="13"/>
    </row>
    <row r="37" spans="1:21" s="14" customFormat="1" ht="14.25" customHeight="1">
      <c r="A37" s="24"/>
      <c r="B37" s="25" t="s">
        <v>42</v>
      </c>
      <c r="C37" s="17">
        <v>190</v>
      </c>
      <c r="D37" s="17">
        <v>172</v>
      </c>
      <c r="E37" s="17">
        <v>172</v>
      </c>
      <c r="F37" s="17">
        <v>172</v>
      </c>
      <c r="G37" s="17">
        <v>151</v>
      </c>
      <c r="H37" s="17">
        <v>138</v>
      </c>
      <c r="I37" s="18">
        <f>IF(C37&lt;&gt;"",SUM(C37:H37),"")</f>
        <v>995</v>
      </c>
      <c r="J37" s="19">
        <f>IF(C37&lt;&gt;"",AVERAGE(C37:H37),"")</f>
        <v>165.83333333333334</v>
      </c>
      <c r="K37" s="20">
        <f>IF(C37&lt;&gt;"",MAX(C37:H37),"")</f>
        <v>190</v>
      </c>
      <c r="L37" s="20">
        <f>IF(D37&lt;&gt;"",MAX(C37:H37)-MIN(C37:H37),"")</f>
        <v>52</v>
      </c>
      <c r="M37" s="18">
        <v>29</v>
      </c>
      <c r="N37" s="21"/>
      <c r="O37" s="23"/>
      <c r="P37" s="13"/>
      <c r="Q37" s="13"/>
      <c r="R37" s="13"/>
      <c r="S37" s="13"/>
      <c r="T37" s="13"/>
      <c r="U37" s="13"/>
    </row>
    <row r="38" spans="1:21" s="14" customFormat="1" ht="14.25" customHeight="1">
      <c r="A38" s="24"/>
      <c r="B38" s="16" t="s">
        <v>43</v>
      </c>
      <c r="C38" s="17">
        <v>167</v>
      </c>
      <c r="D38" s="17">
        <v>148</v>
      </c>
      <c r="E38" s="17">
        <v>151</v>
      </c>
      <c r="F38" s="17">
        <v>151</v>
      </c>
      <c r="G38" s="17">
        <v>206</v>
      </c>
      <c r="H38" s="17">
        <v>163</v>
      </c>
      <c r="I38" s="18">
        <f>IF(C38&lt;&gt;"",SUM(C38:H38),"")</f>
        <v>986</v>
      </c>
      <c r="J38" s="19">
        <f>IF(C38&lt;&gt;"",AVERAGE(C38:H38),"")</f>
        <v>164.33333333333334</v>
      </c>
      <c r="K38" s="20">
        <f>IF(C38&lt;&gt;"",MAX(C38:H38),"")</f>
        <v>206</v>
      </c>
      <c r="L38" s="20">
        <f>IF(D38&lt;&gt;"",MAX(C38:H38)-MIN(C38:H38),"")</f>
        <v>58</v>
      </c>
      <c r="M38" s="18">
        <v>30</v>
      </c>
      <c r="N38" s="21"/>
      <c r="O38" s="23"/>
      <c r="P38" s="13"/>
      <c r="Q38" s="13"/>
      <c r="R38" s="13"/>
      <c r="S38" s="13"/>
      <c r="T38" s="13"/>
      <c r="U38" s="13"/>
    </row>
    <row r="39" spans="1:21" s="14" customFormat="1" ht="14.25" customHeight="1">
      <c r="A39" s="24"/>
      <c r="B39" s="16" t="s">
        <v>44</v>
      </c>
      <c r="C39" s="17">
        <v>145</v>
      </c>
      <c r="D39" s="17">
        <v>170</v>
      </c>
      <c r="E39" s="17">
        <v>146</v>
      </c>
      <c r="F39" s="17">
        <v>188</v>
      </c>
      <c r="G39" s="17">
        <v>142</v>
      </c>
      <c r="H39" s="17">
        <v>134</v>
      </c>
      <c r="I39" s="18">
        <f>IF(C39&lt;&gt;"",SUM(C39:H39),"")</f>
        <v>925</v>
      </c>
      <c r="J39" s="19">
        <f>IF(C39&lt;&gt;"",AVERAGE(C39:H39),"")</f>
        <v>154.16666666666666</v>
      </c>
      <c r="K39" s="20">
        <f>IF(C39&lt;&gt;"",MAX(C39:H39),"")</f>
        <v>188</v>
      </c>
      <c r="L39" s="20">
        <f>IF(D39&lt;&gt;"",MAX(C39:H39)-MIN(C39:H39),"")</f>
        <v>54</v>
      </c>
      <c r="M39" s="18">
        <v>31</v>
      </c>
      <c r="N39" s="21"/>
      <c r="O39" s="23"/>
      <c r="P39" s="13"/>
      <c r="Q39" s="13"/>
      <c r="R39" s="13"/>
      <c r="S39" s="13"/>
      <c r="T39" s="13"/>
      <c r="U39" s="13"/>
    </row>
    <row r="40" spans="1:21" s="14" customFormat="1" ht="14.25" customHeight="1">
      <c r="A40" s="24"/>
      <c r="B40" s="33" t="s">
        <v>45</v>
      </c>
      <c r="C40" s="17">
        <v>140</v>
      </c>
      <c r="D40" s="17">
        <v>151</v>
      </c>
      <c r="E40" s="17">
        <v>130</v>
      </c>
      <c r="F40" s="17">
        <v>158</v>
      </c>
      <c r="G40" s="17">
        <v>147</v>
      </c>
      <c r="H40" s="17">
        <v>145</v>
      </c>
      <c r="I40" s="18">
        <f>IF(C40&lt;&gt;"",SUM(C40:H40),"")</f>
        <v>871</v>
      </c>
      <c r="J40" s="19">
        <f>IF(C40&lt;&gt;"",AVERAGE(C40:H40),"")</f>
        <v>145.16666666666666</v>
      </c>
      <c r="K40" s="20">
        <f>IF(C40&lt;&gt;"",MAX(C40:H40),"")</f>
        <v>158</v>
      </c>
      <c r="L40" s="20">
        <f>IF(D40&lt;&gt;"",MAX(C40:H40)-MIN(C40:H40),"")</f>
        <v>28</v>
      </c>
      <c r="M40" s="18">
        <v>32</v>
      </c>
      <c r="N40" s="21"/>
      <c r="O40" s="23"/>
      <c r="P40" s="13"/>
      <c r="Q40" s="13"/>
      <c r="R40" s="13"/>
      <c r="S40" s="13"/>
      <c r="T40" s="13"/>
      <c r="U40" s="13"/>
    </row>
    <row r="41" spans="1:21" s="14" customFormat="1" ht="12" customHeight="1">
      <c r="A41" s="15"/>
      <c r="B41" s="34"/>
      <c r="C41" s="17"/>
      <c r="D41" s="17"/>
      <c r="E41" s="17"/>
      <c r="F41" s="17"/>
      <c r="G41" s="17"/>
      <c r="H41" s="17"/>
      <c r="I41" s="18">
        <f>IF(C41&lt;&gt;"",SUM(C41:H41),"")</f>
      </c>
      <c r="J41" s="19">
        <f>IF(C41&lt;&gt;"",AVERAGE(C41:H41),"")</f>
      </c>
      <c r="K41" s="20">
        <f>IF(C41&lt;&gt;"",MAX(C41:H41),"")</f>
      </c>
      <c r="L41" s="20">
        <f>IF(D41&lt;&gt;"",MAX(C41:H41)-MIN(C41:H41),"")</f>
      </c>
      <c r="M41" s="18">
        <v>33</v>
      </c>
      <c r="N41" s="21"/>
      <c r="O41" s="23"/>
      <c r="P41" s="13"/>
      <c r="Q41" s="13"/>
      <c r="R41" s="13"/>
      <c r="S41" s="13"/>
      <c r="T41" s="13"/>
      <c r="U41" s="13"/>
    </row>
    <row r="42" spans="1:21" s="14" customFormat="1" ht="12" customHeight="1">
      <c r="A42" s="24"/>
      <c r="B42" s="34"/>
      <c r="C42" s="17"/>
      <c r="D42" s="17"/>
      <c r="E42" s="17"/>
      <c r="F42" s="17"/>
      <c r="G42" s="17"/>
      <c r="H42" s="17"/>
      <c r="I42" s="18">
        <f>IF(C42&lt;&gt;"",SUM(C42:H42),"")</f>
      </c>
      <c r="J42" s="19">
        <f>IF(C42&lt;&gt;"",AVERAGE(C42:H42),"")</f>
      </c>
      <c r="K42" s="20">
        <f>IF(C42&lt;&gt;"",MAX(C42:H42),"")</f>
      </c>
      <c r="L42" s="20">
        <f>IF(D42&lt;&gt;"",MAX(C42:H42)-MIN(C42:H42),"")</f>
      </c>
      <c r="M42" s="18">
        <v>34</v>
      </c>
      <c r="N42" s="21"/>
      <c r="O42" s="23"/>
      <c r="P42" s="13"/>
      <c r="Q42" s="13"/>
      <c r="R42" s="13"/>
      <c r="S42" s="13"/>
      <c r="T42" s="13"/>
      <c r="U42" s="13"/>
    </row>
    <row r="43" spans="1:21" s="14" customFormat="1" ht="12" customHeight="1">
      <c r="A43" s="15"/>
      <c r="B43" s="34"/>
      <c r="C43" s="17"/>
      <c r="D43" s="17"/>
      <c r="E43" s="17"/>
      <c r="F43" s="17"/>
      <c r="G43" s="17"/>
      <c r="H43" s="17"/>
      <c r="I43" s="18">
        <f>IF(C43&lt;&gt;"",SUM(C43:H43),"")</f>
      </c>
      <c r="J43" s="19">
        <f>IF(C43&lt;&gt;"",AVERAGE(C43:H43),"")</f>
      </c>
      <c r="K43" s="20">
        <f>IF(C43&lt;&gt;"",MAX(C43:H43),"")</f>
      </c>
      <c r="L43" s="20">
        <f>IF(D43&lt;&gt;"",MAX(C43:H43)-MIN(C43:H43),"")</f>
      </c>
      <c r="M43" s="18">
        <v>35</v>
      </c>
      <c r="N43" s="21"/>
      <c r="O43" s="23"/>
      <c r="P43" s="13"/>
      <c r="Q43" s="13"/>
      <c r="R43" s="13"/>
      <c r="S43" s="13"/>
      <c r="T43" s="13"/>
      <c r="U43" s="13"/>
    </row>
    <row r="44" spans="1:21" s="14" customFormat="1" ht="12" customHeight="1">
      <c r="A44" s="24"/>
      <c r="B44" s="34"/>
      <c r="C44" s="17"/>
      <c r="D44" s="17"/>
      <c r="E44" s="17"/>
      <c r="F44" s="17"/>
      <c r="G44" s="17"/>
      <c r="H44" s="17"/>
      <c r="I44" s="18">
        <f>IF(C44&lt;&gt;"",SUM(C44:H44),"")</f>
      </c>
      <c r="J44" s="19">
        <f>IF(C44&lt;&gt;"",AVERAGE(C44:H44),"")</f>
      </c>
      <c r="K44" s="20">
        <f>IF(C44&lt;&gt;"",MAX(C44:H44),"")</f>
      </c>
      <c r="L44" s="20">
        <f>IF(D44&lt;&gt;"",MAX(C44:H44)-MIN(C44:H44),"")</f>
      </c>
      <c r="M44" s="18">
        <v>36</v>
      </c>
      <c r="N44" s="21"/>
      <c r="O44" s="23"/>
      <c r="P44" s="13"/>
      <c r="Q44" s="13"/>
      <c r="R44" s="13"/>
      <c r="S44" s="13"/>
      <c r="T44" s="13"/>
      <c r="U44" s="13"/>
    </row>
    <row r="45" spans="1:21" s="14" customFormat="1" ht="12" customHeight="1">
      <c r="A45" s="15"/>
      <c r="B45" s="34"/>
      <c r="C45" s="17"/>
      <c r="D45" s="17"/>
      <c r="E45" s="17"/>
      <c r="F45" s="17"/>
      <c r="G45" s="17"/>
      <c r="H45" s="17"/>
      <c r="I45" s="18">
        <f>IF(C45&lt;&gt;"",SUM(C45:H45),"")</f>
      </c>
      <c r="J45" s="19">
        <f>IF(C45&lt;&gt;"",AVERAGE(C45:H45),"")</f>
      </c>
      <c r="K45" s="20">
        <f>IF(C45&lt;&gt;"",MAX(C45:H45),"")</f>
      </c>
      <c r="L45" s="20">
        <f>IF(D45&lt;&gt;"",MAX(C45:H45)-MIN(C45:H45),"")</f>
      </c>
      <c r="M45" s="18">
        <v>37</v>
      </c>
      <c r="N45" s="21"/>
      <c r="O45" s="23"/>
      <c r="P45" s="13"/>
      <c r="Q45" s="13"/>
      <c r="R45" s="13"/>
      <c r="S45" s="13"/>
      <c r="T45" s="13"/>
      <c r="U45" s="13"/>
    </row>
    <row r="46" spans="1:16" s="38" customFormat="1" ht="12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21" t="e">
        <f>MAX(#REF!)</f>
        <v>#REF!</v>
      </c>
      <c r="O46" s="36" t="e">
        <f>MIN(#REF!)</f>
        <v>#REF!</v>
      </c>
      <c r="P46" s="37"/>
    </row>
    <row r="47" spans="1:16" s="38" customFormat="1" ht="12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 s="21" t="e">
        <f>MAX(#REF!)</f>
        <v>#REF!</v>
      </c>
      <c r="O47" s="36" t="e">
        <f>MIN(#REF!)</f>
        <v>#REF!</v>
      </c>
      <c r="P47" s="39"/>
    </row>
    <row r="48" spans="13:16" s="38" customFormat="1" ht="12" customHeight="1">
      <c r="M48"/>
      <c r="N48" s="21" t="e">
        <f>MAX(#REF!)</f>
        <v>#REF!</v>
      </c>
      <c r="O48" s="36" t="e">
        <f>MIN(#REF!)</f>
        <v>#REF!</v>
      </c>
      <c r="P48" s="39"/>
    </row>
    <row r="49" spans="1:16" s="38" customFormat="1" ht="12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 s="21"/>
      <c r="O49" s="36"/>
      <c r="P49" s="39"/>
    </row>
    <row r="50" spans="1:16" s="38" customFormat="1" ht="12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 s="21"/>
      <c r="O50" s="36"/>
      <c r="P50" s="39"/>
    </row>
    <row r="51" spans="1:16" s="38" customFormat="1" ht="12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 s="21"/>
      <c r="O51" s="36"/>
      <c r="P51" s="39"/>
    </row>
    <row r="52" spans="1:16" s="38" customFormat="1" ht="12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 s="21"/>
      <c r="O52" s="36"/>
      <c r="P52" s="39"/>
    </row>
    <row r="53" spans="1:16" s="38" customFormat="1" ht="12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 s="21" t="e">
        <f>MAX(#REF!)</f>
        <v>#REF!</v>
      </c>
      <c r="O53" s="36" t="e">
        <f>MIN(#REF!)</f>
        <v>#REF!</v>
      </c>
      <c r="P53" s="39"/>
    </row>
    <row r="54" spans="1:15" s="14" customFormat="1" ht="12.75" customHeight="1" hidden="1">
      <c r="A54"/>
      <c r="B54"/>
      <c r="C54" s="40"/>
      <c r="D54"/>
      <c r="E54"/>
      <c r="F54"/>
      <c r="G54"/>
      <c r="H54"/>
      <c r="I54"/>
      <c r="J54"/>
      <c r="K54"/>
      <c r="L54"/>
      <c r="M54"/>
      <c r="N54" s="21" t="e">
        <f>MAX(#REF!)</f>
        <v>#REF!</v>
      </c>
      <c r="O54" s="41"/>
    </row>
    <row r="55" spans="1:14" s="14" customFormat="1" ht="12.75">
      <c r="A55"/>
      <c r="B55"/>
      <c r="C55" s="40"/>
      <c r="D55"/>
      <c r="E55"/>
      <c r="F55"/>
      <c r="G55"/>
      <c r="H55"/>
      <c r="I55"/>
      <c r="J55"/>
      <c r="K55"/>
      <c r="L55"/>
      <c r="M55"/>
      <c r="N55" s="35"/>
    </row>
    <row r="56" ht="12.75">
      <c r="C56" s="40"/>
    </row>
    <row r="57" ht="12.75">
      <c r="C57" s="40"/>
    </row>
    <row r="58" ht="12.75">
      <c r="C58" s="40"/>
    </row>
    <row r="59" ht="12.75">
      <c r="C59" s="40"/>
    </row>
    <row r="60" ht="12.75">
      <c r="C60" s="40"/>
    </row>
  </sheetData>
  <sheetProtection selectLockedCells="1" selectUnlockedCells="1"/>
  <printOptions/>
  <pageMargins left="0.34791666666666665" right="0.050694444444444445" top="0.10972222222222222" bottom="0.21736111111111112" header="0.5118055555555555" footer="0.5118055555555555"/>
  <pageSetup horizontalDpi="300" verticalDpi="300" orientation="portrait" paperSize="9" scale="81"/>
  <drawing r:id="rId3"/>
  <legacyDrawing r:id="rId2"/>
  <oleObjects>
    <oleObject progId="Рисунок Microsoft Word" shapeId="7438512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T41"/>
  <sheetViews>
    <sheetView zoomScale="55" zoomScaleNormal="55" workbookViewId="0" topLeftCell="C11">
      <selection activeCell="L37" activeCellId="1" sqref="A33:IV33 L37"/>
    </sheetView>
  </sheetViews>
  <sheetFormatPr defaultColWidth="11.421875" defaultRowHeight="12.75"/>
  <cols>
    <col min="1" max="1" width="6.140625" style="0" customWidth="1"/>
    <col min="2" max="2" width="28.7109375" style="0" customWidth="1"/>
    <col min="3" max="3" width="8.7109375" style="0" customWidth="1"/>
    <col min="4" max="4" width="6.7109375" style="0" customWidth="1"/>
    <col min="5" max="5" width="2.7109375" style="0" customWidth="1"/>
    <col min="6" max="6" width="5.140625" style="0" customWidth="1"/>
    <col min="7" max="7" width="30.7109375" style="0" customWidth="1"/>
    <col min="8" max="8" width="6.421875" style="0" customWidth="1"/>
    <col min="9" max="9" width="6.8515625" style="0" customWidth="1"/>
    <col min="10" max="10" width="3.57421875" style="0" customWidth="1"/>
    <col min="11" max="11" width="5.00390625" style="0" customWidth="1"/>
    <col min="12" max="12" width="30.7109375" style="0" customWidth="1"/>
    <col min="13" max="13" width="7.421875" style="0" customWidth="1"/>
    <col min="14" max="14" width="6.7109375" style="0" customWidth="1"/>
    <col min="15" max="15" width="5.140625" style="0" customWidth="1"/>
    <col min="16" max="16" width="6.8515625" style="0" customWidth="1"/>
    <col min="17" max="17" width="32.421875" style="0" customWidth="1"/>
    <col min="18" max="18" width="6.421875" style="0" customWidth="1"/>
    <col min="19" max="19" width="6.28125" style="0" customWidth="1"/>
    <col min="20" max="16384" width="11.57421875" style="0" customWidth="1"/>
  </cols>
  <sheetData>
    <row r="2" spans="2:14" ht="12.75">
      <c r="B2" s="42" t="s">
        <v>46</v>
      </c>
      <c r="C2" s="43"/>
      <c r="D2" s="43"/>
      <c r="E2" s="44"/>
      <c r="F2" s="43"/>
      <c r="G2" s="43"/>
      <c r="H2" s="43"/>
      <c r="I2" s="43"/>
      <c r="J2" s="43"/>
      <c r="K2" s="43"/>
      <c r="L2" s="43"/>
      <c r="M2" s="43"/>
      <c r="N2" s="43"/>
    </row>
    <row r="4" spans="7:14" ht="12.75">
      <c r="G4" s="45" t="s">
        <v>47</v>
      </c>
      <c r="L4" s="46" t="s">
        <v>48</v>
      </c>
      <c r="N4" s="7"/>
    </row>
    <row r="5" spans="1:20" ht="12.75">
      <c r="A5" s="47" t="s">
        <v>49</v>
      </c>
      <c r="B5" s="48"/>
      <c r="C5" s="48"/>
      <c r="D5" s="48"/>
      <c r="E5" s="48"/>
      <c r="F5" s="47" t="s">
        <v>50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9"/>
    </row>
    <row r="6" spans="1:20" ht="12.75">
      <c r="A6" s="50">
        <v>24</v>
      </c>
      <c r="B6" s="51" t="s">
        <v>37</v>
      </c>
      <c r="C6" s="52">
        <v>155</v>
      </c>
      <c r="D6" s="52">
        <v>145</v>
      </c>
      <c r="E6" s="53"/>
      <c r="F6" s="50">
        <v>9</v>
      </c>
      <c r="G6" s="51" t="s">
        <v>22</v>
      </c>
      <c r="H6" s="52">
        <v>170</v>
      </c>
      <c r="I6" s="52">
        <v>156</v>
      </c>
      <c r="J6" s="48"/>
      <c r="K6" s="54">
        <v>7</v>
      </c>
      <c r="L6" s="55"/>
      <c r="M6" s="55"/>
      <c r="N6" s="55"/>
      <c r="O6" s="48"/>
      <c r="P6" s="48"/>
      <c r="Q6" s="48"/>
      <c r="R6" s="48"/>
      <c r="S6" s="48"/>
      <c r="T6" s="48"/>
    </row>
    <row r="7" spans="1:20" ht="12.75">
      <c r="A7" s="50">
        <v>9</v>
      </c>
      <c r="B7" s="51" t="s">
        <v>22</v>
      </c>
      <c r="C7" s="52">
        <v>220</v>
      </c>
      <c r="D7" s="52">
        <v>205</v>
      </c>
      <c r="E7" s="48"/>
      <c r="F7" s="50">
        <v>1</v>
      </c>
      <c r="G7" s="51" t="s">
        <v>14</v>
      </c>
      <c r="H7" s="52">
        <v>214</v>
      </c>
      <c r="I7" s="52">
        <v>226</v>
      </c>
      <c r="J7" s="48"/>
      <c r="K7" s="50">
        <v>1</v>
      </c>
      <c r="L7" s="51" t="s">
        <v>14</v>
      </c>
      <c r="M7" s="52">
        <v>247</v>
      </c>
      <c r="N7" s="52">
        <v>190</v>
      </c>
      <c r="O7" s="48"/>
      <c r="P7" s="48"/>
      <c r="Q7" s="48"/>
      <c r="R7" s="48"/>
      <c r="S7" s="48"/>
      <c r="T7" s="48"/>
    </row>
    <row r="8" spans="1:20" ht="12.75">
      <c r="A8" s="56" t="s">
        <v>51</v>
      </c>
      <c r="B8" s="57"/>
      <c r="C8" s="48"/>
      <c r="D8" s="48"/>
      <c r="E8" s="48"/>
      <c r="F8" s="56" t="s">
        <v>52</v>
      </c>
      <c r="G8" s="45"/>
      <c r="H8" s="47"/>
      <c r="I8" s="47"/>
      <c r="J8" s="48"/>
      <c r="K8" s="50">
        <v>11</v>
      </c>
      <c r="L8" s="51" t="s">
        <v>24</v>
      </c>
      <c r="M8" s="52">
        <v>188</v>
      </c>
      <c r="N8" s="52">
        <v>186</v>
      </c>
      <c r="O8" s="48"/>
      <c r="P8" s="48"/>
      <c r="Q8" s="48"/>
      <c r="R8" s="48"/>
      <c r="S8" s="48"/>
      <c r="T8" s="48"/>
    </row>
    <row r="9" spans="1:20" ht="12.75">
      <c r="A9" s="50">
        <v>22</v>
      </c>
      <c r="B9" s="58" t="s">
        <v>35</v>
      </c>
      <c r="C9" s="52">
        <v>177</v>
      </c>
      <c r="D9" s="52">
        <v>173</v>
      </c>
      <c r="E9" s="53"/>
      <c r="F9" s="50">
        <v>11</v>
      </c>
      <c r="G9" s="51" t="s">
        <v>24</v>
      </c>
      <c r="H9" s="52">
        <v>251</v>
      </c>
      <c r="I9" s="52">
        <v>196</v>
      </c>
      <c r="J9" s="48"/>
      <c r="K9" s="54">
        <v>8</v>
      </c>
      <c r="L9" s="55"/>
      <c r="M9" s="55"/>
      <c r="N9" s="55"/>
      <c r="O9" s="48"/>
      <c r="P9" s="47">
        <v>9</v>
      </c>
      <c r="Q9" s="47"/>
      <c r="R9" s="48"/>
      <c r="S9" s="48"/>
      <c r="T9" s="48"/>
    </row>
    <row r="10" spans="1:20" ht="12.75">
      <c r="A10" s="50">
        <v>11</v>
      </c>
      <c r="B10" s="51" t="s">
        <v>24</v>
      </c>
      <c r="C10" s="52">
        <v>171</v>
      </c>
      <c r="D10" s="52">
        <v>241</v>
      </c>
      <c r="E10" s="48"/>
      <c r="F10" s="50">
        <v>5</v>
      </c>
      <c r="G10" s="51" t="s">
        <v>18</v>
      </c>
      <c r="H10" s="52">
        <v>248</v>
      </c>
      <c r="I10" s="52">
        <v>179</v>
      </c>
      <c r="J10" s="48"/>
      <c r="K10" s="54"/>
      <c r="L10" s="55"/>
      <c r="M10" s="55"/>
      <c r="N10" s="55"/>
      <c r="O10" s="48"/>
      <c r="P10" s="50">
        <v>1</v>
      </c>
      <c r="Q10" s="51" t="s">
        <v>14</v>
      </c>
      <c r="R10" s="52">
        <v>244</v>
      </c>
      <c r="S10" s="52">
        <v>191</v>
      </c>
      <c r="T10" s="48"/>
    </row>
    <row r="11" spans="1:20" ht="12.75">
      <c r="A11" s="56" t="s">
        <v>53</v>
      </c>
      <c r="B11" s="57"/>
      <c r="C11" s="48"/>
      <c r="D11" s="48"/>
      <c r="E11" s="48"/>
      <c r="F11" s="56" t="s">
        <v>54</v>
      </c>
      <c r="G11" s="45"/>
      <c r="H11" s="47"/>
      <c r="I11" s="47"/>
      <c r="J11" s="48"/>
      <c r="K11" s="48"/>
      <c r="L11" s="47"/>
      <c r="M11" s="47"/>
      <c r="N11" s="47"/>
      <c r="O11" s="48"/>
      <c r="P11" s="50">
        <v>13</v>
      </c>
      <c r="Q11" s="51" t="s">
        <v>26</v>
      </c>
      <c r="R11" s="52">
        <v>153</v>
      </c>
      <c r="S11" s="52">
        <v>202</v>
      </c>
      <c r="T11" s="48"/>
    </row>
    <row r="12" spans="1:20" ht="12.75">
      <c r="A12" s="50">
        <v>20</v>
      </c>
      <c r="B12" s="51" t="s">
        <v>33</v>
      </c>
      <c r="C12" s="52">
        <v>150</v>
      </c>
      <c r="D12" s="52">
        <v>154</v>
      </c>
      <c r="E12" s="53"/>
      <c r="F12" s="50">
        <v>13</v>
      </c>
      <c r="G12" s="51" t="s">
        <v>26</v>
      </c>
      <c r="H12" s="52">
        <v>217</v>
      </c>
      <c r="I12" s="52">
        <v>204</v>
      </c>
      <c r="J12" s="48"/>
      <c r="K12" s="54">
        <v>11</v>
      </c>
      <c r="L12" s="55"/>
      <c r="M12" s="55"/>
      <c r="N12" s="55"/>
      <c r="O12" s="48"/>
      <c r="P12" s="47">
        <v>10</v>
      </c>
      <c r="Q12" s="47"/>
      <c r="R12" s="48"/>
      <c r="S12" s="48"/>
      <c r="T12" s="48"/>
    </row>
    <row r="13" spans="1:20" ht="12.75">
      <c r="A13" s="50">
        <v>13</v>
      </c>
      <c r="B13" s="51" t="s">
        <v>26</v>
      </c>
      <c r="C13" s="52">
        <v>167</v>
      </c>
      <c r="D13" s="52">
        <v>231</v>
      </c>
      <c r="E13" s="48"/>
      <c r="F13" s="50">
        <v>3</v>
      </c>
      <c r="G13" s="51" t="s">
        <v>16</v>
      </c>
      <c r="H13" s="52">
        <v>181</v>
      </c>
      <c r="I13" s="52">
        <v>211</v>
      </c>
      <c r="J13" s="48"/>
      <c r="K13" s="50">
        <v>13</v>
      </c>
      <c r="L13" s="51" t="s">
        <v>26</v>
      </c>
      <c r="M13" s="52">
        <v>201</v>
      </c>
      <c r="N13" s="52">
        <v>241</v>
      </c>
      <c r="O13" s="48"/>
      <c r="P13" s="47"/>
      <c r="Q13" s="47"/>
      <c r="R13" s="48"/>
      <c r="S13" s="48"/>
      <c r="T13" s="48"/>
    </row>
    <row r="14" spans="1:20" ht="12.75">
      <c r="A14" s="56" t="s">
        <v>55</v>
      </c>
      <c r="B14" s="57"/>
      <c r="C14" s="48"/>
      <c r="D14" s="48"/>
      <c r="E14" s="48"/>
      <c r="F14" s="56" t="s">
        <v>56</v>
      </c>
      <c r="G14" s="45"/>
      <c r="H14" s="47"/>
      <c r="I14" s="47"/>
      <c r="J14" s="48"/>
      <c r="K14" s="50">
        <v>18</v>
      </c>
      <c r="L14" s="51" t="s">
        <v>31</v>
      </c>
      <c r="M14" s="52">
        <v>193</v>
      </c>
      <c r="N14" s="52">
        <v>204</v>
      </c>
      <c r="O14" s="48"/>
      <c r="P14" s="47"/>
      <c r="Q14" s="47"/>
      <c r="R14" s="48"/>
      <c r="S14" s="48"/>
      <c r="T14" s="48"/>
    </row>
    <row r="15" spans="1:20" ht="12.75">
      <c r="A15" s="50">
        <v>18</v>
      </c>
      <c r="B15" s="51" t="s">
        <v>31</v>
      </c>
      <c r="C15" s="52">
        <v>249</v>
      </c>
      <c r="D15" s="52">
        <v>202</v>
      </c>
      <c r="E15" s="53"/>
      <c r="F15" s="50">
        <v>18</v>
      </c>
      <c r="G15" s="51" t="s">
        <v>31</v>
      </c>
      <c r="H15" s="52">
        <v>224</v>
      </c>
      <c r="I15" s="52">
        <v>221</v>
      </c>
      <c r="J15" s="48"/>
      <c r="K15" s="54">
        <v>12</v>
      </c>
      <c r="L15" s="55"/>
      <c r="M15" s="55"/>
      <c r="N15" s="55"/>
      <c r="O15" s="48"/>
      <c r="P15" s="47"/>
      <c r="Q15" s="47"/>
      <c r="R15" s="48"/>
      <c r="S15" s="48"/>
      <c r="T15" s="48"/>
    </row>
    <row r="16" spans="1:20" ht="12.75">
      <c r="A16" s="50">
        <v>15</v>
      </c>
      <c r="B16" s="51" t="s">
        <v>28</v>
      </c>
      <c r="C16" s="52">
        <v>207</v>
      </c>
      <c r="D16" s="52">
        <v>202</v>
      </c>
      <c r="E16" s="48"/>
      <c r="F16" s="50">
        <v>7</v>
      </c>
      <c r="G16" s="51" t="s">
        <v>20</v>
      </c>
      <c r="H16" s="52">
        <v>162</v>
      </c>
      <c r="I16" s="52">
        <v>180</v>
      </c>
      <c r="J16" s="48"/>
      <c r="K16" s="54"/>
      <c r="L16" s="55"/>
      <c r="M16" s="55"/>
      <c r="N16" s="55"/>
      <c r="O16" s="48"/>
      <c r="P16" s="47"/>
      <c r="Q16" s="47"/>
      <c r="R16" s="48"/>
      <c r="S16" s="48"/>
      <c r="T16" s="48"/>
    </row>
    <row r="17" spans="1:20" ht="12.75">
      <c r="A17" s="47" t="s">
        <v>57</v>
      </c>
      <c r="B17" s="57"/>
      <c r="C17" s="48"/>
      <c r="D17" s="59"/>
      <c r="E17" s="48"/>
      <c r="F17" s="47" t="s">
        <v>58</v>
      </c>
      <c r="G17" s="57"/>
      <c r="H17" s="48"/>
      <c r="I17" s="48"/>
      <c r="J17" s="48"/>
      <c r="K17" s="48"/>
      <c r="L17" s="48"/>
      <c r="M17" s="48"/>
      <c r="N17" s="48"/>
      <c r="O17" s="48"/>
      <c r="P17" s="47"/>
      <c r="Q17" s="47"/>
      <c r="R17" s="48"/>
      <c r="S17" s="48"/>
      <c r="T17" s="48"/>
    </row>
    <row r="18" spans="1:20" ht="12.75">
      <c r="A18" s="50">
        <v>17</v>
      </c>
      <c r="B18" s="51" t="s">
        <v>30</v>
      </c>
      <c r="C18" s="52">
        <v>182</v>
      </c>
      <c r="D18" s="52">
        <v>169</v>
      </c>
      <c r="E18" s="53"/>
      <c r="F18" s="50">
        <v>17</v>
      </c>
      <c r="G18" s="51" t="s">
        <v>30</v>
      </c>
      <c r="H18" s="52">
        <v>166</v>
      </c>
      <c r="I18" s="52">
        <v>169</v>
      </c>
      <c r="J18" s="48"/>
      <c r="K18" s="48"/>
      <c r="L18" s="48"/>
      <c r="M18" s="48"/>
      <c r="N18" s="48"/>
      <c r="O18" s="48"/>
      <c r="P18" s="47"/>
      <c r="Q18" s="47"/>
      <c r="R18" s="48"/>
      <c r="S18" s="48"/>
      <c r="T18" s="48"/>
    </row>
    <row r="19" spans="1:20" ht="12.75">
      <c r="A19" s="50">
        <v>16</v>
      </c>
      <c r="B19" s="51" t="s">
        <v>29</v>
      </c>
      <c r="C19" s="52">
        <v>158</v>
      </c>
      <c r="D19" s="52">
        <v>173</v>
      </c>
      <c r="E19" s="48"/>
      <c r="F19" s="50">
        <v>8</v>
      </c>
      <c r="G19" s="51" t="s">
        <v>21</v>
      </c>
      <c r="H19" s="52">
        <v>184</v>
      </c>
      <c r="I19" s="52">
        <v>220</v>
      </c>
      <c r="J19" s="48"/>
      <c r="K19" s="47">
        <v>5</v>
      </c>
      <c r="L19" s="47"/>
      <c r="M19" s="48"/>
      <c r="N19" s="48"/>
      <c r="O19" s="48"/>
      <c r="P19" s="47"/>
      <c r="Q19" s="47"/>
      <c r="R19" s="48"/>
      <c r="S19" s="48"/>
      <c r="T19" s="48"/>
    </row>
    <row r="20" spans="1:20" ht="12.75">
      <c r="A20" s="47" t="s">
        <v>56</v>
      </c>
      <c r="B20" s="57"/>
      <c r="C20" s="48"/>
      <c r="D20" s="48"/>
      <c r="E20" s="48"/>
      <c r="F20" s="47" t="s">
        <v>59</v>
      </c>
      <c r="G20" s="57"/>
      <c r="H20" s="48"/>
      <c r="I20" s="48"/>
      <c r="J20" s="48"/>
      <c r="K20" s="50">
        <v>8</v>
      </c>
      <c r="L20" s="51" t="s">
        <v>21</v>
      </c>
      <c r="M20" s="52">
        <v>206</v>
      </c>
      <c r="N20" s="52">
        <v>221</v>
      </c>
      <c r="O20" s="48"/>
      <c r="P20" s="47"/>
      <c r="Q20" s="47"/>
      <c r="R20" s="48"/>
      <c r="S20" s="48"/>
      <c r="T20" s="48"/>
    </row>
    <row r="21" spans="1:20" ht="12.75">
      <c r="A21" s="50">
        <v>19</v>
      </c>
      <c r="B21" s="51" t="s">
        <v>32</v>
      </c>
      <c r="C21" s="52">
        <v>151</v>
      </c>
      <c r="D21" s="52">
        <v>184</v>
      </c>
      <c r="E21" s="48"/>
      <c r="F21" s="50">
        <v>19</v>
      </c>
      <c r="G21" s="51" t="s">
        <v>32</v>
      </c>
      <c r="H21" s="52">
        <v>189</v>
      </c>
      <c r="I21" s="52">
        <v>179</v>
      </c>
      <c r="J21" s="48"/>
      <c r="K21" s="50">
        <v>4</v>
      </c>
      <c r="L21" s="51" t="s">
        <v>17</v>
      </c>
      <c r="M21" s="52">
        <v>190</v>
      </c>
      <c r="N21" s="52">
        <v>190</v>
      </c>
      <c r="O21" s="48"/>
      <c r="P21" s="47">
        <v>11</v>
      </c>
      <c r="Q21" s="47"/>
      <c r="R21" s="48"/>
      <c r="S21" s="48"/>
      <c r="T21" s="48"/>
    </row>
    <row r="22" spans="1:20" ht="12.75">
      <c r="A22" s="50">
        <v>14</v>
      </c>
      <c r="B22" s="51" t="s">
        <v>27</v>
      </c>
      <c r="C22" s="52">
        <v>135</v>
      </c>
      <c r="D22" s="52">
        <v>135</v>
      </c>
      <c r="E22" s="48"/>
      <c r="F22" s="50">
        <v>4</v>
      </c>
      <c r="G22" s="51" t="s">
        <v>17</v>
      </c>
      <c r="H22" s="52">
        <v>275</v>
      </c>
      <c r="I22" s="52">
        <v>232</v>
      </c>
      <c r="J22" s="48"/>
      <c r="K22" s="47">
        <v>6</v>
      </c>
      <c r="L22" s="47"/>
      <c r="M22" s="48"/>
      <c r="N22" s="48"/>
      <c r="O22" s="48"/>
      <c r="P22" s="50">
        <v>8</v>
      </c>
      <c r="Q22" s="51" t="s">
        <v>21</v>
      </c>
      <c r="R22" s="52">
        <v>183</v>
      </c>
      <c r="S22" s="52">
        <v>231</v>
      </c>
      <c r="T22" s="48"/>
    </row>
    <row r="23" spans="1:20" ht="12.75">
      <c r="A23" s="47" t="s">
        <v>52</v>
      </c>
      <c r="B23" s="57"/>
      <c r="C23" s="48"/>
      <c r="D23" s="48"/>
      <c r="E23" s="48"/>
      <c r="F23" s="47" t="s">
        <v>60</v>
      </c>
      <c r="G23" s="57"/>
      <c r="H23" s="48"/>
      <c r="I23" s="48"/>
      <c r="J23" s="48"/>
      <c r="K23" s="47"/>
      <c r="L23" s="47"/>
      <c r="M23" s="48"/>
      <c r="N23" s="48"/>
      <c r="O23" s="48"/>
      <c r="P23" s="50">
        <v>12</v>
      </c>
      <c r="Q23" s="51" t="s">
        <v>25</v>
      </c>
      <c r="R23" s="52">
        <v>234</v>
      </c>
      <c r="S23" s="52">
        <v>215</v>
      </c>
      <c r="T23" s="48"/>
    </row>
    <row r="24" spans="1:20" ht="12.75">
      <c r="A24" s="50">
        <v>21</v>
      </c>
      <c r="B24" s="51" t="s">
        <v>34</v>
      </c>
      <c r="C24" s="52">
        <v>158</v>
      </c>
      <c r="D24" s="52">
        <v>226</v>
      </c>
      <c r="E24" s="48"/>
      <c r="F24" s="50">
        <v>12</v>
      </c>
      <c r="G24" s="51" t="s">
        <v>25</v>
      </c>
      <c r="H24" s="52">
        <v>189</v>
      </c>
      <c r="I24" s="52">
        <v>230</v>
      </c>
      <c r="J24" s="48"/>
      <c r="K24" s="47">
        <v>9</v>
      </c>
      <c r="L24" s="47"/>
      <c r="M24" s="48"/>
      <c r="N24" s="48"/>
      <c r="O24" s="48"/>
      <c r="P24" s="47">
        <v>12</v>
      </c>
      <c r="Q24" s="47"/>
      <c r="R24" s="48"/>
      <c r="S24" s="48"/>
      <c r="T24" s="48"/>
    </row>
    <row r="25" spans="1:20" ht="12.75">
      <c r="A25" s="50">
        <v>12</v>
      </c>
      <c r="B25" s="51" t="s">
        <v>25</v>
      </c>
      <c r="C25" s="52">
        <v>202</v>
      </c>
      <c r="D25" s="52">
        <v>244</v>
      </c>
      <c r="E25" s="48"/>
      <c r="F25" s="50">
        <v>6</v>
      </c>
      <c r="G25" s="51" t="s">
        <v>19</v>
      </c>
      <c r="H25" s="52">
        <v>219</v>
      </c>
      <c r="I25" s="52">
        <v>170</v>
      </c>
      <c r="J25" s="48"/>
      <c r="K25" s="50">
        <v>12</v>
      </c>
      <c r="L25" s="51" t="s">
        <v>25</v>
      </c>
      <c r="M25" s="52">
        <v>212</v>
      </c>
      <c r="N25" s="52">
        <v>244</v>
      </c>
      <c r="O25" s="48"/>
      <c r="P25" s="48"/>
      <c r="Q25" s="48"/>
      <c r="R25" s="48"/>
      <c r="S25" s="48"/>
      <c r="T25" s="48"/>
    </row>
    <row r="26" spans="1:20" ht="12.75">
      <c r="A26" s="47" t="s">
        <v>50</v>
      </c>
      <c r="B26" s="57"/>
      <c r="C26" s="48"/>
      <c r="D26" s="48"/>
      <c r="E26" s="48"/>
      <c r="F26" s="47" t="s">
        <v>61</v>
      </c>
      <c r="G26" s="57"/>
      <c r="H26" s="48"/>
      <c r="I26" s="48"/>
      <c r="J26" s="48"/>
      <c r="K26" s="50">
        <v>2</v>
      </c>
      <c r="L26" s="51" t="s">
        <v>15</v>
      </c>
      <c r="M26" s="52">
        <v>214</v>
      </c>
      <c r="N26" s="52">
        <v>218</v>
      </c>
      <c r="O26" s="48"/>
      <c r="P26" s="48"/>
      <c r="Q26" s="48"/>
      <c r="R26" s="48"/>
      <c r="S26" s="48"/>
      <c r="T26" s="48"/>
    </row>
    <row r="27" spans="1:20" ht="12.75">
      <c r="A27" s="50">
        <v>23</v>
      </c>
      <c r="B27" s="51" t="s">
        <v>36</v>
      </c>
      <c r="C27" s="52">
        <v>168</v>
      </c>
      <c r="D27" s="52">
        <v>178</v>
      </c>
      <c r="E27" s="48"/>
      <c r="F27" s="50">
        <v>10</v>
      </c>
      <c r="G27" s="51" t="s">
        <v>23</v>
      </c>
      <c r="H27" s="52">
        <v>200</v>
      </c>
      <c r="I27" s="52">
        <v>182</v>
      </c>
      <c r="J27" s="48"/>
      <c r="K27" s="47">
        <v>10</v>
      </c>
      <c r="L27" s="47"/>
      <c r="M27" s="48"/>
      <c r="N27" s="48"/>
      <c r="O27" s="48"/>
      <c r="P27" s="48"/>
      <c r="Q27" s="48"/>
      <c r="R27" s="48"/>
      <c r="S27" s="48"/>
      <c r="T27" s="48"/>
    </row>
    <row r="28" spans="1:20" ht="12.75">
      <c r="A28" s="50">
        <v>10</v>
      </c>
      <c r="B28" s="51" t="s">
        <v>23</v>
      </c>
      <c r="C28" s="52">
        <v>211</v>
      </c>
      <c r="D28" s="52">
        <v>216</v>
      </c>
      <c r="E28" s="48"/>
      <c r="F28" s="50">
        <v>2</v>
      </c>
      <c r="G28" s="51" t="s">
        <v>15</v>
      </c>
      <c r="H28" s="52">
        <v>204</v>
      </c>
      <c r="I28" s="52">
        <v>200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1:20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</row>
    <row r="30" spans="1:20" ht="12.75">
      <c r="A30" s="47"/>
      <c r="B30" s="47"/>
      <c r="C30" s="47"/>
      <c r="D30" s="48"/>
      <c r="E30" s="48"/>
      <c r="F30" s="47"/>
      <c r="G30" s="60" t="s">
        <v>62</v>
      </c>
      <c r="H30" s="47"/>
      <c r="I30" s="47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1:20" ht="12.75">
      <c r="A31" s="47"/>
      <c r="B31" s="47"/>
      <c r="C31" s="47"/>
      <c r="D31" s="48"/>
      <c r="E31" s="48"/>
      <c r="F31" s="47">
        <v>5</v>
      </c>
      <c r="G31" s="47"/>
      <c r="H31" s="47"/>
      <c r="I31" s="47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</row>
    <row r="32" spans="1:20" ht="12.75">
      <c r="A32" s="47"/>
      <c r="B32" s="47"/>
      <c r="C32" s="47"/>
      <c r="D32" s="48"/>
      <c r="E32" s="48"/>
      <c r="F32" s="50">
        <v>1</v>
      </c>
      <c r="G32" s="51" t="s">
        <v>14</v>
      </c>
      <c r="H32" s="52">
        <v>238</v>
      </c>
      <c r="I32" s="48"/>
      <c r="J32" s="48"/>
      <c r="K32" s="48"/>
      <c r="L32" s="47" t="s">
        <v>63</v>
      </c>
      <c r="M32" s="47"/>
      <c r="N32" s="47"/>
      <c r="O32" s="48"/>
      <c r="P32" s="48"/>
      <c r="Q32" s="48"/>
      <c r="R32" s="48"/>
      <c r="S32" s="48"/>
      <c r="T32" s="48"/>
    </row>
    <row r="33" spans="1:20" ht="12.75">
      <c r="A33" s="47"/>
      <c r="B33" s="47"/>
      <c r="C33" s="47"/>
      <c r="D33" s="48"/>
      <c r="E33" s="48"/>
      <c r="F33" s="50">
        <v>12</v>
      </c>
      <c r="G33" s="51" t="s">
        <v>25</v>
      </c>
      <c r="H33" s="52">
        <v>244</v>
      </c>
      <c r="I33" s="48"/>
      <c r="J33" s="48"/>
      <c r="K33" s="48"/>
      <c r="L33" s="47" t="s">
        <v>64</v>
      </c>
      <c r="M33" s="47"/>
      <c r="N33" s="47"/>
      <c r="O33" s="48"/>
      <c r="P33" s="48"/>
      <c r="Q33" s="48"/>
      <c r="R33" s="48"/>
      <c r="S33" s="48"/>
      <c r="T33" s="48"/>
    </row>
    <row r="34" spans="1:20" ht="12.75">
      <c r="A34" s="47"/>
      <c r="B34" s="47"/>
      <c r="C34" s="47"/>
      <c r="D34" s="48"/>
      <c r="E34" s="48"/>
      <c r="F34" s="47">
        <v>6</v>
      </c>
      <c r="G34" s="47"/>
      <c r="H34" s="47"/>
      <c r="I34" s="48"/>
      <c r="J34" s="48"/>
      <c r="K34" s="48"/>
      <c r="L34" s="47" t="s">
        <v>65</v>
      </c>
      <c r="M34" s="47"/>
      <c r="N34" s="47"/>
      <c r="O34" s="48"/>
      <c r="P34" s="48"/>
      <c r="Q34" s="48"/>
      <c r="R34" s="48"/>
      <c r="S34" s="48"/>
      <c r="T34" s="48"/>
    </row>
    <row r="35" spans="1:20" ht="12.75">
      <c r="A35" s="47"/>
      <c r="B35" s="47"/>
      <c r="C35" s="47"/>
      <c r="D35" s="48"/>
      <c r="E35" s="48"/>
      <c r="F35" s="47"/>
      <c r="G35" s="47"/>
      <c r="H35" s="47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</row>
    <row r="36" spans="1:20" ht="12.75">
      <c r="A36" s="47"/>
      <c r="B36" s="47"/>
      <c r="C36" s="47"/>
      <c r="D36" s="48"/>
      <c r="E36" s="48"/>
      <c r="F36" s="47"/>
      <c r="G36" s="60" t="s">
        <v>66</v>
      </c>
      <c r="H36" s="47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</row>
    <row r="37" spans="1:20" ht="12.75">
      <c r="A37" s="47"/>
      <c r="B37" s="47"/>
      <c r="C37" s="47"/>
      <c r="D37" s="48"/>
      <c r="E37" s="48"/>
      <c r="F37" s="47">
        <v>7</v>
      </c>
      <c r="G37" s="47"/>
      <c r="H37" s="47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</row>
    <row r="38" spans="1:20" ht="12.75">
      <c r="A38" s="47"/>
      <c r="B38" s="47"/>
      <c r="C38" s="47"/>
      <c r="D38" s="48"/>
      <c r="E38" s="48"/>
      <c r="F38" s="50">
        <v>8</v>
      </c>
      <c r="G38" s="51" t="s">
        <v>21</v>
      </c>
      <c r="H38" s="52">
        <v>221</v>
      </c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</row>
    <row r="39" spans="1:20" ht="12.75">
      <c r="A39" s="47"/>
      <c r="B39" s="47"/>
      <c r="C39" s="47"/>
      <c r="D39" s="48"/>
      <c r="E39" s="48"/>
      <c r="F39" s="50">
        <v>13</v>
      </c>
      <c r="G39" s="51" t="s">
        <v>26</v>
      </c>
      <c r="H39" s="52">
        <v>224</v>
      </c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</row>
    <row r="40" spans="1:20" ht="12.75">
      <c r="A40" s="47"/>
      <c r="B40" s="47"/>
      <c r="C40" s="47"/>
      <c r="D40" s="48"/>
      <c r="E40" s="48"/>
      <c r="F40" s="47">
        <v>8</v>
      </c>
      <c r="G40" s="47"/>
      <c r="H40" s="47"/>
      <c r="I40" s="47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</row>
    <row r="41" spans="1:20" ht="12.75">
      <c r="A41" s="47"/>
      <c r="B41" s="47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</row>
  </sheetData>
  <sheetProtection selectLockedCells="1" selectUnlockedCells="1"/>
  <printOptions/>
  <pageMargins left="0.30069444444444443" right="0.30972222222222223" top="0.33055555555555555" bottom="0.36319444444444443" header="0.5118055555555555" footer="0.5118055555555555"/>
  <pageSetup horizontalDpi="300" verticalDpi="300" orientation="landscape" paperSize="9" scale="7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="90" zoomScaleNormal="90" workbookViewId="0" topLeftCell="A1">
      <selection activeCell="F3" sqref="F3:F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="90" zoomScaleNormal="90" workbookViewId="0" topLeftCell="A1">
      <selection activeCell="M41" sqref="M4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2018-02-19T05:58:02Z</dcterms:modified>
  <cp:category/>
  <cp:version/>
  <cp:contentType/>
  <cp:contentStatus/>
  <cp:revision>1</cp:revision>
</cp:coreProperties>
</file>